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30" tabRatio="843" activeTab="0"/>
  </bookViews>
  <sheets>
    <sheet name="Fiche de synthèse" sheetId="1" r:id="rId1"/>
    <sheet name="Fiche Experts" sheetId="2" r:id="rId2"/>
    <sheet name="Fiche aide demandée" sheetId="3" r:id="rId3"/>
    <sheet name="Unité Partenaire-1" sheetId="4" r:id="rId4"/>
    <sheet name="Unité Partenaire-2" sheetId="5" r:id="rId5"/>
    <sheet name="Unité Partenaire-3" sheetId="6" r:id="rId6"/>
    <sheet name="Unité Partenaire-4" sheetId="7" r:id="rId7"/>
    <sheet name="Unité Partenaire-5" sheetId="8" r:id="rId8"/>
    <sheet name="Unité Partenaire-6" sheetId="9" r:id="rId9"/>
    <sheet name="Unité Partenaire-7" sheetId="10" r:id="rId10"/>
    <sheet name="Unité Partenaire-8" sheetId="11" r:id="rId11"/>
    <sheet name="Unité Partenaire-9" sheetId="12" r:id="rId12"/>
    <sheet name="Unité Partenaire-10" sheetId="13" r:id="rId13"/>
    <sheet name="Unité Partenaire-11" sheetId="14" r:id="rId14"/>
    <sheet name="Unité Partenaire-12" sheetId="15" r:id="rId15"/>
    <sheet name="Unité Partenaire-13" sheetId="16" r:id="rId16"/>
    <sheet name="Unité Partenaire-14" sheetId="17" r:id="rId17"/>
    <sheet name="Unité Partenaire-15" sheetId="18" r:id="rId18"/>
    <sheet name="Unité Partenaire-16" sheetId="19" r:id="rId19"/>
    <sheet name="Unité Partenaire-17" sheetId="20" r:id="rId20"/>
    <sheet name="Unité Partenaire-18" sheetId="21" r:id="rId21"/>
    <sheet name="Unité Partenaire-19" sheetId="22" r:id="rId22"/>
    <sheet name="Unité Partenaire-20" sheetId="23" r:id="rId23"/>
  </sheets>
  <definedNames>
    <definedName name="_xlnm.Print_Area" localSheetId="2">'Fiche aide demandée'!$A$1:$Y$183</definedName>
    <definedName name="_xlnm.Print_Area" localSheetId="0">'Fiche de synthèse'!$A$1:$P$91</definedName>
    <definedName name="_xlnm.Print_Area" localSheetId="1">'Fiche Experts'!$A$1:$F$63</definedName>
    <definedName name="_xlnm.Print_Area" localSheetId="3">'Unité Partenaire-1'!$A$1:$M$171</definedName>
    <definedName name="_xlnm.Print_Area" localSheetId="12">'Unité Partenaire-10'!$A$1:$M$180</definedName>
    <definedName name="_xlnm.Print_Area" localSheetId="13">'Unité Partenaire-11'!$A$1:$M$180</definedName>
    <definedName name="_xlnm.Print_Area" localSheetId="14">'Unité Partenaire-12'!$A$1:$M$180</definedName>
    <definedName name="_xlnm.Print_Area" localSheetId="15">'Unité Partenaire-13'!$A$1:$M$180</definedName>
    <definedName name="_xlnm.Print_Area" localSheetId="16">'Unité Partenaire-14'!$A$1:$M$180</definedName>
    <definedName name="_xlnm.Print_Area" localSheetId="17">'Unité Partenaire-15'!$A$1:$M$180</definedName>
    <definedName name="_xlnm.Print_Area" localSheetId="18">'Unité Partenaire-16'!$A$1:$M$180</definedName>
    <definedName name="_xlnm.Print_Area" localSheetId="19">'Unité Partenaire-17'!$A$1:$M$180</definedName>
    <definedName name="_xlnm.Print_Area" localSheetId="20">'Unité Partenaire-18'!$A$1:$M$180</definedName>
    <definedName name="_xlnm.Print_Area" localSheetId="21">'Unité Partenaire-19'!$A$1:$M$180</definedName>
    <definedName name="_xlnm.Print_Area" localSheetId="4">'Unité Partenaire-2'!$A$1:$M$180</definedName>
    <definedName name="_xlnm.Print_Area" localSheetId="22">'Unité Partenaire-20'!$A$1:$M$180</definedName>
    <definedName name="_xlnm.Print_Area" localSheetId="5">'Unité Partenaire-3'!$A$1:$M$180</definedName>
    <definedName name="_xlnm.Print_Area" localSheetId="6">'Unité Partenaire-4'!$A$1:$M$180</definedName>
    <definedName name="_xlnm.Print_Area" localSheetId="7">'Unité Partenaire-5'!$A$1:$M$180</definedName>
    <definedName name="_xlnm.Print_Area" localSheetId="8">'Unité Partenaire-6'!$A$1:$M$180</definedName>
    <definedName name="_xlnm.Print_Area" localSheetId="9">'Unité Partenaire-7'!$A$1:$M$180</definedName>
    <definedName name="_xlnm.Print_Area" localSheetId="10">'Unité Partenaire-8'!$A$1:$M$180</definedName>
    <definedName name="_xlnm.Print_Area" localSheetId="11">'Unité Partenaire-9'!$A$1:$M$180</definedName>
  </definedNames>
  <calcPr fullCalcOnLoad="1"/>
</workbook>
</file>

<file path=xl/comments10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1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2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3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4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5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6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7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8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9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2.xml><?xml version="1.0" encoding="utf-8"?>
<comments xmlns="http://schemas.openxmlformats.org/spreadsheetml/2006/main">
  <authors>
    <author>Anonyme</author>
  </authors>
  <commentList>
    <comment ref="A42" authorId="0">
      <text>
        <r>
          <rPr>
            <b/>
            <sz val="8"/>
            <rFont val="Tahoma"/>
            <family val="2"/>
          </rPr>
          <t>Les proposant peuvent exprimer les réserves souhaitées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10"/>
            <rFont val="Tahoma"/>
            <family val="2"/>
          </rPr>
          <t>Il est souhaitable que les noms de laboratoires/organismes et/ou d'experts mentionnés dans cette rubrique soient accompagnés d'un motif</t>
        </r>
      </text>
    </comment>
  </commentList>
</comments>
</file>

<file path=xl/comments20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21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22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23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3.xml><?xml version="1.0" encoding="utf-8"?>
<comments xmlns="http://schemas.openxmlformats.org/spreadsheetml/2006/main">
  <authors>
    <author>Alain Gauthier</author>
    <author>cecchin</author>
    <author>gentier</author>
    <author>Anonyme</author>
  </authors>
  <commentList>
    <comment ref="B23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G104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2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3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J164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I94" authorId="2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96" authorId="3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</commentList>
</comments>
</file>

<file path=xl/comments4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2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3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164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5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6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7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8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9.xml><?xml version="1.0" encoding="utf-8"?>
<comments xmlns="http://schemas.openxmlformats.org/spreadsheetml/2006/main">
  <authors>
    <author>Alain Gauthier</author>
    <author>gentier</author>
    <author>cecchin</author>
  </authors>
  <commentList>
    <comment ref="B26" authorId="0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43" authorId="0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02" authorId="1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G10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5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166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K167" authorId="2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sharedStrings.xml><?xml version="1.0" encoding="utf-8"?>
<sst xmlns="http://schemas.openxmlformats.org/spreadsheetml/2006/main" count="2615" uniqueCount="301">
  <si>
    <t>Réservé à l'organisme gestionnaire du programme</t>
  </si>
  <si>
    <t xml:space="preserve">Axes thématiques : </t>
  </si>
  <si>
    <t xml:space="preserve">Sous-thèmes : </t>
  </si>
  <si>
    <t>Catégorie R&amp;D :</t>
  </si>
  <si>
    <t>Discipline dominante :</t>
  </si>
  <si>
    <t xml:space="preserve">1 - </t>
  </si>
  <si>
    <t xml:space="preserve">N° de dossier : </t>
  </si>
  <si>
    <t>Santé, bien-être, alimentation et biotechnologies</t>
  </si>
  <si>
    <t>Recherche fondamentale</t>
  </si>
  <si>
    <t>oui</t>
  </si>
  <si>
    <t>Urgence environnementale et écotechnologies</t>
  </si>
  <si>
    <t>Recherche industrielle</t>
  </si>
  <si>
    <t>non</t>
  </si>
  <si>
    <t xml:space="preserve">Date de révision : </t>
  </si>
  <si>
    <t>Information, communication et nanotechnologies</t>
  </si>
  <si>
    <t>Développement expérimental</t>
  </si>
  <si>
    <t>Sciences humaines et sociales</t>
  </si>
  <si>
    <t>Autre champ disciplinaire</t>
  </si>
  <si>
    <t>Acronyme</t>
  </si>
  <si>
    <t>Coût Complet   (€)</t>
  </si>
  <si>
    <t>Aide demandée (€)</t>
  </si>
  <si>
    <t>Genre</t>
  </si>
  <si>
    <t>Titre</t>
  </si>
  <si>
    <t>Catégorie de partenaire</t>
  </si>
  <si>
    <t>Catégorie budgétaire</t>
  </si>
  <si>
    <t>Taux de frais</t>
  </si>
  <si>
    <t>Type unité</t>
  </si>
  <si>
    <t>Coût marginal</t>
  </si>
  <si>
    <t>H</t>
  </si>
  <si>
    <t>DR</t>
  </si>
  <si>
    <t>Etablissement supérieur d'enseignement et de recherche</t>
  </si>
  <si>
    <t xml:space="preserve">EA </t>
  </si>
  <si>
    <t>Coût complet</t>
  </si>
  <si>
    <t>F</t>
  </si>
  <si>
    <t>CR</t>
  </si>
  <si>
    <t>Fondation de coopération scientifique</t>
  </si>
  <si>
    <t>JE</t>
  </si>
  <si>
    <t>Pr</t>
  </si>
  <si>
    <t>Groupe d'établissements doté d'une personnalité juridique</t>
  </si>
  <si>
    <t>Frais forfaitisés</t>
  </si>
  <si>
    <t>%</t>
  </si>
  <si>
    <t>ERT</t>
  </si>
  <si>
    <t>Catégories de personnel permanent</t>
  </si>
  <si>
    <t>MC</t>
  </si>
  <si>
    <t>Organismes de recherche</t>
  </si>
  <si>
    <t>Cat 1</t>
  </si>
  <si>
    <t>ERTint</t>
  </si>
  <si>
    <t xml:space="preserve">Ingénieur </t>
  </si>
  <si>
    <t>PH</t>
  </si>
  <si>
    <t>Cat 2</t>
  </si>
  <si>
    <t>UMR</t>
  </si>
  <si>
    <t>Ingénieur expert</t>
  </si>
  <si>
    <t>PUPH</t>
  </si>
  <si>
    <t>Technicien</t>
  </si>
  <si>
    <t>Ingénieur</t>
  </si>
  <si>
    <t>Prénom </t>
  </si>
  <si>
    <t>Nom </t>
  </si>
  <si>
    <t xml:space="preserve">Titre </t>
  </si>
  <si>
    <r>
      <t xml:space="preserve">             Date de naissance</t>
    </r>
    <r>
      <rPr>
        <sz val="9"/>
        <rFont val="Arial"/>
        <family val="2"/>
      </rPr>
      <t xml:space="preserve"> (JJ/MM/AAAA)</t>
    </r>
  </si>
  <si>
    <t>GDR</t>
  </si>
  <si>
    <t>USR</t>
  </si>
  <si>
    <t>Tél. fixe</t>
  </si>
  <si>
    <t>Tél. portable</t>
  </si>
  <si>
    <t>E-mail</t>
  </si>
  <si>
    <t>Chercheur</t>
  </si>
  <si>
    <t>FRE</t>
  </si>
  <si>
    <t>Autre</t>
  </si>
  <si>
    <t>UMR_A</t>
  </si>
  <si>
    <t xml:space="preserve">INRA </t>
  </si>
  <si>
    <t>UMR_M</t>
  </si>
  <si>
    <t>EPIC</t>
  </si>
  <si>
    <t>Etablissements publics à caractère industriel et commercial</t>
  </si>
  <si>
    <t>UMR_C</t>
  </si>
  <si>
    <t>EPST</t>
  </si>
  <si>
    <t xml:space="preserve">Etablissements publics à caractère scientifique et technologique </t>
  </si>
  <si>
    <t>UMR_I</t>
  </si>
  <si>
    <t>GIP</t>
  </si>
  <si>
    <t xml:space="preserve">Groupements d'intérêt public </t>
  </si>
  <si>
    <t>INRIA</t>
  </si>
  <si>
    <t>Catégories de personnel NON permanent</t>
  </si>
  <si>
    <t>Fondation</t>
  </si>
  <si>
    <t/>
  </si>
  <si>
    <t>UMR_F</t>
  </si>
  <si>
    <t>Doctorant</t>
  </si>
  <si>
    <t>Université</t>
  </si>
  <si>
    <t xml:space="preserve">UMR_N </t>
  </si>
  <si>
    <t xml:space="preserve">UMR_T </t>
  </si>
  <si>
    <t>UMR_S</t>
  </si>
  <si>
    <t>EMI</t>
  </si>
  <si>
    <t>ERM</t>
  </si>
  <si>
    <t>Oui</t>
  </si>
  <si>
    <t>Non</t>
  </si>
  <si>
    <t>Prénom :</t>
  </si>
  <si>
    <t>Demande financière détaillée (montant HT en €, incluant la TVA non récupérable le cas échéant)</t>
  </si>
  <si>
    <t>coût d'achat</t>
  </si>
  <si>
    <t xml:space="preserve"> Nb d'années</t>
  </si>
  <si>
    <t>Coût total</t>
  </si>
  <si>
    <t>Descriptif</t>
  </si>
  <si>
    <t>(€)</t>
  </si>
  <si>
    <t>d'amortissement</t>
  </si>
  <si>
    <t>Total</t>
  </si>
  <si>
    <t>Catégorie de personnel</t>
  </si>
  <si>
    <t>Commentaire éventuel</t>
  </si>
  <si>
    <t>personne.mois</t>
  </si>
  <si>
    <t>Coût total (€)</t>
  </si>
  <si>
    <t>Prestations de service externes</t>
  </si>
  <si>
    <t>Missions</t>
  </si>
  <si>
    <t>Autres dépenses externes (consommables, petits matériels, …)</t>
  </si>
  <si>
    <t>Autres dépenses justifiées par une procédure de facturation interne</t>
  </si>
  <si>
    <t>coût unitaire</t>
  </si>
  <si>
    <t>nombre</t>
  </si>
  <si>
    <t>Tableaux utilisés pour vérifier si les frais de gestion/structure dépassent les plafonds ANR</t>
  </si>
  <si>
    <t xml:space="preserve">Taux d'environnement : </t>
  </si>
  <si>
    <t>Frais d'environnement (€)</t>
  </si>
  <si>
    <t>Coût éligible pour le calcul de l'aide : assiette (€)</t>
  </si>
  <si>
    <t xml:space="preserve">Taux d'aide </t>
  </si>
  <si>
    <t>Identification des financeurs (nom, adresse)</t>
  </si>
  <si>
    <t>Nature et objet du financement</t>
  </si>
  <si>
    <t>Montant sollicité</t>
  </si>
  <si>
    <t>Montant obtenu</t>
  </si>
  <si>
    <t>Totaux des autres financements</t>
  </si>
  <si>
    <t>Relevé d’identité bancaire (RIB)</t>
  </si>
  <si>
    <t>(en fournir un exemplaire papier ou scanné)</t>
  </si>
  <si>
    <t>Pour les laboratoires d'organisme public de recherche ou fondations, visa du Responsable scientifique et technique</t>
  </si>
  <si>
    <t>Qualité</t>
  </si>
  <si>
    <t>Nom :</t>
  </si>
  <si>
    <t>Prénom :</t>
  </si>
  <si>
    <t>Nom :</t>
  </si>
  <si>
    <t>Signature</t>
  </si>
  <si>
    <t>Publication d'informations relatives au projet</t>
  </si>
  <si>
    <t xml:space="preserve">En cas de refus de publication d'un ou de plusieurs de ces éléments, remplacer la mention "OUI" par "NON" ci-dessous : </t>
  </si>
  <si>
    <t>Les informations personnelles transmises dans ces documents sont obligatoires et seront conservées en fichiers par l'ANR pour assurer la conduite opérationnelle de l'évaluation et l'administration des dossiers.</t>
  </si>
  <si>
    <t>Organisme de recherche de droit privé, centre technique</t>
  </si>
  <si>
    <t>Micro-entreprise ( ≤ 9 employés)</t>
  </si>
  <si>
    <t>PME autre que micro-entreprise</t>
  </si>
  <si>
    <t>Identification du gestionnaire de l'aide</t>
  </si>
  <si>
    <t xml:space="preserve">Sigle </t>
  </si>
  <si>
    <t>Poste équipement</t>
  </si>
  <si>
    <t>Poste fonctionnement</t>
  </si>
  <si>
    <t>Edition 2011</t>
  </si>
  <si>
    <t>Unité de recherche</t>
  </si>
  <si>
    <t>Cachet et Signature</t>
  </si>
  <si>
    <t xml:space="preserve">Mots-clés  </t>
  </si>
  <si>
    <t xml:space="preserve">1- </t>
  </si>
  <si>
    <t xml:space="preserve">2 - </t>
  </si>
  <si>
    <t xml:space="preserve">3 - </t>
  </si>
  <si>
    <t>4 -</t>
  </si>
  <si>
    <t>5 -</t>
  </si>
  <si>
    <t xml:space="preserve">6 - </t>
  </si>
  <si>
    <t>7 -</t>
  </si>
  <si>
    <t>8 -</t>
  </si>
  <si>
    <t>9 -</t>
  </si>
  <si>
    <t>10 -</t>
  </si>
  <si>
    <t>Nom complet de l'établissement</t>
  </si>
  <si>
    <t>Coût (€)</t>
  </si>
  <si>
    <t>Pour les laboratoires : nom de l'établissement de tutelle</t>
  </si>
  <si>
    <r>
      <t xml:space="preserve">Personnels permanents </t>
    </r>
  </si>
  <si>
    <r>
      <t xml:space="preserve">Personnels NON permanents </t>
    </r>
    <r>
      <rPr>
        <b/>
        <sz val="10"/>
        <rFont val="Arial"/>
        <family val="2"/>
      </rPr>
      <t xml:space="preserve"> </t>
    </r>
  </si>
  <si>
    <t>Identification des financeurs (Nom, Adresse…)</t>
  </si>
  <si>
    <t>Nature et Objet du financement</t>
  </si>
  <si>
    <t>Identification du financeur (Nom, Adresse…)</t>
  </si>
  <si>
    <t>Fiche de synthèse</t>
  </si>
  <si>
    <t>Responsable scientifique et technique</t>
  </si>
  <si>
    <t xml:space="preserve">Correspondant scientifique et technique </t>
  </si>
  <si>
    <t>Etablissement devant gérer l'aide</t>
  </si>
  <si>
    <t xml:space="preserve"> Unité partenaire 1</t>
  </si>
  <si>
    <t xml:space="preserve"> Unité partenaire 2</t>
  </si>
  <si>
    <t xml:space="preserve"> Unité partenaire 3</t>
  </si>
  <si>
    <t xml:space="preserve"> Unité partenaire 4</t>
  </si>
  <si>
    <t xml:space="preserve"> Unité partenaire 5</t>
  </si>
  <si>
    <t xml:space="preserve"> Unité partenaire 6</t>
  </si>
  <si>
    <t xml:space="preserve"> Unité partenaire 7</t>
  </si>
  <si>
    <t xml:space="preserve"> Unité partenaire 8</t>
  </si>
  <si>
    <t xml:space="preserve"> Unité partenaire 9</t>
  </si>
  <si>
    <t xml:space="preserve"> Unité partenaire 10</t>
  </si>
  <si>
    <t xml:space="preserve"> Unité partenaire 11</t>
  </si>
  <si>
    <t xml:space="preserve"> Unité partenaire 12</t>
  </si>
  <si>
    <t xml:space="preserve"> Unité partenaire 13</t>
  </si>
  <si>
    <t xml:space="preserve"> Unité partenaire 14</t>
  </si>
  <si>
    <t xml:space="preserve"> Unité partenaire 15</t>
  </si>
  <si>
    <r>
      <t xml:space="preserve">Titre du projet      </t>
    </r>
    <r>
      <rPr>
        <i/>
        <sz val="11"/>
        <rFont val="Arial"/>
        <family val="2"/>
      </rPr>
      <t xml:space="preserve">en français      </t>
    </r>
  </si>
  <si>
    <t>Nom et prénom du responsable scientifique et technique :</t>
  </si>
  <si>
    <t xml:space="preserve">Adresse électronique du responsable scientifique et technique : </t>
  </si>
  <si>
    <t>: apports</t>
  </si>
  <si>
    <t>Identification de l'unité partenaire</t>
  </si>
  <si>
    <t>L'unité partenaire est-elle assujettie à la TVA non récupérable ?</t>
  </si>
  <si>
    <t>Apports de l'unité partenaire (montant HT en €, incluant la TVA non récupérable le cas échéant)</t>
  </si>
  <si>
    <t>Autres soutiens financiers sollicités ou obtenus par l'unité partenaire</t>
  </si>
  <si>
    <t>Personne habilitée à engager l'établissement partenaire</t>
  </si>
  <si>
    <t>L'unité  partenaire est-elle assujettie à la TVA non récupérable ?</t>
  </si>
  <si>
    <t xml:space="preserve">Dénomination de l'unité partenaire (si NON, celle-ci sera remplacée par la mention générique "Entreprise" ou "Etablissement de recherche") : </t>
  </si>
  <si>
    <t>Nom complet de l'unité partenaire (laboratoire / entreprise)</t>
  </si>
  <si>
    <t>Sigle de l'unité partenaire                        (laboratoire / entreprise)</t>
  </si>
  <si>
    <t>Nom et prénom du responsable scientifique et technique  :</t>
  </si>
  <si>
    <t>Nom et prénom du correspondant scientifique et technique :</t>
  </si>
  <si>
    <t xml:space="preserve">Adresse électronique du correspondant scientifique et technique : </t>
  </si>
  <si>
    <t>Récapitulatif budgétaire : coût complet et aide demandée</t>
  </si>
  <si>
    <t>Etablissement partenaire</t>
  </si>
  <si>
    <t xml:space="preserve">Fiche Unité Partenaire </t>
  </si>
  <si>
    <t xml:space="preserve">: apports </t>
  </si>
  <si>
    <r>
      <t>Pour les laboratoires d'établissement public de recherche ou fondations, visa du correspondant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scientifique et technique</t>
    </r>
  </si>
  <si>
    <t xml:space="preserve">Dénomination de l'unité partenaire (si NON, celle-ci sera remplacée par la mention générique "Etablissement de recherche") : </t>
  </si>
  <si>
    <t>Autres dépenses externes (consommables, petits matériels…)</t>
  </si>
  <si>
    <r>
      <rPr>
        <b/>
        <sz val="10"/>
        <rFont val="Arial"/>
        <family val="2"/>
      </rPr>
      <t>Coût complet</t>
    </r>
    <r>
      <rPr>
        <sz val="10"/>
        <rFont val="Arial"/>
        <family val="2"/>
      </rPr>
      <t xml:space="preserve"> (coût éligible+ frais d'environnement)</t>
    </r>
  </si>
  <si>
    <r>
      <t xml:space="preserve">Engagement de l'établissement partenaire </t>
    </r>
    <r>
      <rPr>
        <i/>
        <sz val="11"/>
        <rFont val="Arial"/>
        <family val="2"/>
      </rPr>
      <t>(Les signatures sont à apposer uniquement sur le document papier)</t>
    </r>
  </si>
  <si>
    <r>
      <t>Commentaires</t>
    </r>
    <r>
      <rPr>
        <i/>
        <sz val="11"/>
        <rFont val="Arial"/>
        <family val="2"/>
      </rPr>
      <t xml:space="preserve"> (si nécessaire, limités à 1000 caractères )</t>
    </r>
  </si>
  <si>
    <t xml:space="preserve">Motifs </t>
  </si>
  <si>
    <t>Domaine d'expertise</t>
  </si>
  <si>
    <t>Laboratoire/ Entreprise</t>
  </si>
  <si>
    <t>Nom Prénom</t>
  </si>
  <si>
    <t>Les participants du projet ont la possibilité de signaler des laboratoires/entreprises ou des experts pour lesquels il pourrait exister des conflits d’intérêts ou des problèmes de confidentialité s'ils étaient amenés à participer à l'évaluation du projet.</t>
  </si>
  <si>
    <t>Experts non souhaités pour l'évaluation du projet</t>
  </si>
  <si>
    <t>Experts suggérés pour l'évaluation du projet</t>
  </si>
  <si>
    <t>Fiche Experts</t>
  </si>
  <si>
    <t>coût mensuel (y compris charges et taxes sur le salaire, non environné)</t>
  </si>
  <si>
    <t>Les personnes concernées peuvent exercer ce droit en s'adressant à la structure support, ou l'ANR quand il s’agit d’un programme géré directement par elle (voir coordonnées dans le texte de l’appel à projets).</t>
  </si>
  <si>
    <t>Conformément à la loi n° 78-17 du 6 janvier 1978 modifiée, relative à l'Informatique, aux Fichiers et aux Libertés, les personnes concernées disposent d'un droit d'accès et de rectification des données personnelles les concernant.</t>
  </si>
  <si>
    <t xml:space="preserve">Si le projet est retenu pour financement, l'ANR se réserve la possibilité de rendre publiques les informations suivantes : nom du responsable scientifique et technique et adresse électronique, </t>
  </si>
  <si>
    <t xml:space="preserve"> la demande lui en est faite.</t>
  </si>
  <si>
    <t xml:space="preserve"> En déposant un dossier, les établissements partenaires acceptent la publication de toutes ces informations.</t>
  </si>
  <si>
    <t>Remarque : toutes les informations figurant ci-dessus ont vocation à être publiées si le projet est retenu pour financement (sous réserve d'une mise à jour si besoin).</t>
  </si>
  <si>
    <t xml:space="preserve">Ayant le pouvoir d'engager juridiquement l'établissement désigné ci-dessus, je déclare:
</t>
  </si>
  <si>
    <t>- avoir pris connaissance de l'ensemble du dossier de soumission du présent projet (documents A1, A2, B et annexe) et du règlement relatif aux modalités d'attribution des aides</t>
  </si>
  <si>
    <t xml:space="preserve">- m'engager à mettre en oeuvre tous les moyens nécessaires à la réalisation du projet dans les conditions prévues par règlement relatif aux modalités d'attribution des aides </t>
  </si>
  <si>
    <t>de l'Agence Nationale de la Recherche.</t>
  </si>
  <si>
    <t xml:space="preserve">- m'engager à mettre en oeuvre tous les moyens nécessaires à la réalisation du projet dans les conditions prévues par règlement relatif aux modalités d'attribution </t>
  </si>
  <si>
    <t>des aides de l'Agence Nationale de la Recherche.</t>
  </si>
  <si>
    <t>noms et prénoms des correspondants scientifiques et techniques des unités partenaires, dénominations des unités partenaires qu'elles soient des entreprises ou qu'elles appartiennent à</t>
  </si>
  <si>
    <t xml:space="preserve"> un établissement de recherche.</t>
  </si>
  <si>
    <t xml:space="preserve">Toutefois, pour un projet de recherche partenariale établissement de recherche / entreprise retenu pour financement, l'ANR ne rendra pas publiques ces informations pour les personnes </t>
  </si>
  <si>
    <t>ou les partenaires pour lesquels la demande lui en est faite.</t>
  </si>
  <si>
    <t>Conformément à la loi n° 78-17 du 6 janvier 1978 modifiée, relative à l'Informatique, aux Fichiers et aux Libertés, les personnes concernées disposent d'un droit d'accès et de rectification des données personnelles</t>
  </si>
  <si>
    <t>Directeur de recherche</t>
  </si>
  <si>
    <t>Enseignant chercheur</t>
  </si>
  <si>
    <t>Post doctorant</t>
  </si>
  <si>
    <t>CDD ingénieur</t>
  </si>
  <si>
    <t>CDD technicien</t>
  </si>
  <si>
    <t>Stagiaire</t>
  </si>
  <si>
    <t>Si le projet est retenu pour financement, l'ANR se réserve la possibilité de rendre publiques les informations suivantes : nom du responsable scientifique et technique et adresse électronique,</t>
  </si>
  <si>
    <t xml:space="preserve"> à un établissement de recherche.</t>
  </si>
  <si>
    <t xml:space="preserve">Toutefois, pour un projet de recherche partenariale établissement de recherche / entreprise retenu pour financement, l'ANR ne rendra pas publiques ces informations pour les personnes ou </t>
  </si>
  <si>
    <t>les unités partenaires pour lesquelles la demande lui en est faite.</t>
  </si>
  <si>
    <t xml:space="preserve"> Unité partenaire 16</t>
  </si>
  <si>
    <t xml:space="preserve"> Unité partenaire 17</t>
  </si>
  <si>
    <t xml:space="preserve"> Unité partenaire 18</t>
  </si>
  <si>
    <t xml:space="preserve"> Unité partenaire 19</t>
  </si>
  <si>
    <t xml:space="preserve"> Unité partenaire 20</t>
  </si>
  <si>
    <r>
      <rPr>
        <b/>
        <sz val="10"/>
        <rFont val="Arial"/>
        <family val="2"/>
      </rPr>
      <t>Coût complet</t>
    </r>
    <r>
      <rPr>
        <sz val="10"/>
        <rFont val="Arial"/>
        <family val="2"/>
      </rPr>
      <t xml:space="preserve"> (environné)(€)</t>
    </r>
  </si>
  <si>
    <t>Coût complet (environné)(€)</t>
  </si>
  <si>
    <t>(du général</t>
  </si>
  <si>
    <t>au particulier)</t>
  </si>
  <si>
    <r>
      <t xml:space="preserve">Title of the project     </t>
    </r>
    <r>
      <rPr>
        <i/>
        <sz val="11"/>
        <rFont val="Arial"/>
        <family val="2"/>
      </rPr>
      <t xml:space="preserve">in english                    </t>
    </r>
  </si>
  <si>
    <t>Les participants sont invités à proposer une liste d’experts (comprenant des personnes résidant à l'étranger, si possible) indépendants des unités ou  établissements partenaires du projet. Le jury de l'action se réserve la possibilité de faire appel ou non aux experts suggérés.</t>
  </si>
  <si>
    <t>Fiche  aide  demandée</t>
  </si>
  <si>
    <t>Personne habilitée à engager l'établissement coordinateur</t>
  </si>
  <si>
    <t>Personne habilitée à engager l'établissement gestionnaire de l'aide (si différent de l'établissement coordinateur)</t>
  </si>
  <si>
    <t>Prénom</t>
  </si>
  <si>
    <t>Nom</t>
  </si>
  <si>
    <r>
      <t xml:space="preserve">Engagement de l'établissement coordinateur </t>
    </r>
    <r>
      <rPr>
        <i/>
        <sz val="11"/>
        <rFont val="Arial"/>
        <family val="2"/>
      </rPr>
      <t>(Les signatures sont à apposer uniquement sur le document papier)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</si>
  <si>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hors soutiens mentionnés par les unités partenaires</t>
    </r>
  </si>
  <si>
    <t>Nom de l'établissement partenaire</t>
  </si>
  <si>
    <t xml:space="preserve">Ayant le pouvoir d'engager juridiquement l'établissement désigné ci-dessous, je déclare:
</t>
  </si>
  <si>
    <t xml:space="preserve">- avoir pris connaissance de l'ensemble du dossier de soumission du présent projet (documents A1, A2, B et annexe) et du règlement relatif aux modalités d'attribution </t>
  </si>
  <si>
    <t>Ayant le pouvoir d'engager juridiquement l'établissement désigné ci-dessous, je déclare:
- avoir pris connaissance de l'ensemble du dossier de soumission du présent projet (documents A1, A2, B et annexs) et du règlement relatif aux modalités d'attribution des aides Equipement d'Excellence 2011, et souscrire aux obligations qui en découlent,                                          
- m'engager sur l'environnement matériel nécessaire à l'installation de l'équipement et sur les moyens d'accompagnement pour son fonctionnement, y compris en termes de personnel,
- m'engager à mettre en oeuvre tous les moyens nécessaires à la réalisation du projet dans les conditions prévues par règlement relatif aux modalités d'attribution des aides de l'Agence Nationale de la Recherche.</t>
  </si>
  <si>
    <t>L'établissement gestionnaire de l'aide est-il assujetti à la TVA non récupérable ?</t>
  </si>
  <si>
    <t>noms et prénoms des correspondants scientifiques et techniques , dénominations des unités partenaires qu'elles soient des entreprises ou qu'elles appartiennent à un établissement de recherche.</t>
  </si>
  <si>
    <t>Toutefois, pour un projet de recherche partenariale établissement de recherche / entreprise retenu pour financement, l'ANR ne rendra pas publiques ces informations pour les personnes ou les partenaires pour lesquels</t>
  </si>
  <si>
    <t>Nota : en déposant un projet, les établissements partenaires ont accepté que l'ANR publie l'acronyme, le titre, le résumé, l'aide accordée au projet, la date de début de projet et la durée.</t>
  </si>
  <si>
    <r>
      <t xml:space="preserve">Autres soutiens financiers sollicités ou obtenus par l'établissement coordinateur et /ou l'établissement gestionnaire de l'aide pour le projet </t>
    </r>
    <r>
      <rPr>
        <b/>
        <vertAlign val="superscript"/>
        <sz val="11"/>
        <rFont val="Arial"/>
        <family val="2"/>
      </rPr>
      <t>1</t>
    </r>
  </si>
  <si>
    <t xml:space="preserve"> noms et prénoms des correspondants scientifiques et techniques, dénominations des unités partenaires qu'elles soient des entreprises ou qu'elles appartiennent</t>
  </si>
  <si>
    <t xml:space="preserve">Conformément à la loi n° 78-17 du 6 janvier 1978 modifiée, relative à l'Informatique, aux Fichiers et aux Libertés, les personnes concernées disposent d'un droit d'accès et de rectification des données personnelles les concernant. </t>
  </si>
  <si>
    <t>Avant tout, lire attentivement le guide</t>
  </si>
  <si>
    <t xml:space="preserve">    Document financier A2</t>
  </si>
  <si>
    <t>Equipements ou amortissement d'équipements de R&amp;D (coût unitaire supérieur à 4 000 €)</t>
  </si>
  <si>
    <t>Nota : en déposant un projet, l'établissement coordinateur a accepté que l'ANR publie l'acronyme, le titre, le résumé, l'aide accordée au projet, la date de début de projet et la durée.</t>
  </si>
  <si>
    <t>ANR-11-LABX</t>
  </si>
  <si>
    <t>Apports (€)</t>
  </si>
  <si>
    <t>ANR-11-LABX-0</t>
  </si>
  <si>
    <t xml:space="preserve"> Laboratoires d'Excellence 2011, et souscrire aux obligations qui en découlent,      </t>
  </si>
  <si>
    <t xml:space="preserve">des aides Laboratoires d'Excellence 2011, et souscrire aux obligations qui en découlent,            </t>
  </si>
  <si>
    <t>Equipement</t>
  </si>
  <si>
    <t>dont</t>
  </si>
  <si>
    <t>Ressources humaines</t>
  </si>
  <si>
    <t>Fonctionnement</t>
  </si>
  <si>
    <t>Aide demandée  (€)</t>
  </si>
  <si>
    <r>
      <t xml:space="preserve">Personnels </t>
    </r>
    <r>
      <rPr>
        <b/>
        <sz val="10"/>
        <rFont val="Arial"/>
        <family val="2"/>
      </rPr>
      <t xml:space="preserve">  </t>
    </r>
  </si>
  <si>
    <t>Frais de gestion (organismes public ou fondations de recherche financés en coût marginal)</t>
  </si>
  <si>
    <t>taux (%)</t>
  </si>
  <si>
    <r>
      <t xml:space="preserve">Frais de gestion </t>
    </r>
    <r>
      <rPr>
        <i/>
        <sz val="8"/>
        <rFont val="Arial"/>
        <family val="2"/>
      </rPr>
      <t>(Max. 4% des coûts entrant dans l'assiette de l'aide)</t>
    </r>
  </si>
  <si>
    <t xml:space="preserve"> les concernant.</t>
  </si>
  <si>
    <r>
      <t>NOTA</t>
    </r>
    <r>
      <rPr>
        <b/>
        <sz val="11"/>
        <rFont val="Arial"/>
        <family val="2"/>
      </rPr>
      <t xml:space="preserve"> : Tous les champs bleus de cet onglet "Fiche Identité" doivent être renseignés. </t>
    </r>
  </si>
  <si>
    <t>Ces informations seront utilisées par les membres du jury au cours du processus de sélection.</t>
  </si>
  <si>
    <t>coût mensuel chragé</t>
  </si>
  <si>
    <t>coût mensuel chargé</t>
  </si>
  <si>
    <t>Total général</t>
  </si>
  <si>
    <t>Action LABEX
(Laboratoires d'Excellence)</t>
  </si>
  <si>
    <t>Nombre de chercheurs impliqués dans le projet</t>
  </si>
  <si>
    <t>Adresse Email</t>
  </si>
  <si>
    <t>Pays</t>
  </si>
  <si>
    <t>Ville</t>
  </si>
  <si>
    <t>Laboratoire/Entreprise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</si>
</sst>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#&quot; &quot;##&quot; &quot;##&quot; &quot;##&quot; &quot;##"/>
    <numFmt numFmtId="166" formatCode="&quot;&quot;"/>
    <numFmt numFmtId="167" formatCode="_-* #,##0.00\ [$€-1]_-;\-* #,##0.00\ [$€-1]_-;_-* &quot;-&quot;??\ [$€-1]_-"/>
    <numFmt numFmtId="168" formatCode="#,##0.00\ &quot;€&quot;"/>
    <numFmt numFmtId="169" formatCode="###&quot; &quot;###&quot; &quot;###&quot; &quot;#####"/>
    <numFmt numFmtId="170" formatCode="#,##0\ _€"/>
    <numFmt numFmtId="171" formatCode="#,##0.00\ _€"/>
    <numFmt numFmtId="172" formatCode="#,##0\ &quot;€&quot;"/>
    <numFmt numFmtId="173" formatCode="#,##0.00_ ;\-#,##0.00\ "/>
    <numFmt numFmtId="174" formatCode="#,##0_ ;\-#,##0\ "/>
    <numFmt numFmtId="175" formatCode="#"/>
    <numFmt numFmtId="176" formatCode="#,##0&quot;€&quot;"/>
    <numFmt numFmtId="177" formatCode="#;#;#"/>
    <numFmt numFmtId="178" formatCode="_-* #,##0.00\ [$€-40C]_-;\-* #,##0.00\ [$€-40C]_-;_-* &quot;-&quot;??\ [$€-40C]_-;_-@_-"/>
    <numFmt numFmtId="179" formatCode="_-* #,##0.0\ &quot;€&quot;_-;\-* #,##0.0\ &quot;€&quot;_-;_-* &quot;-&quot;?\ &quot;€&quot;_-;_-@_-"/>
    <numFmt numFmtId="180" formatCode="#,##0.0_ ;\-#,##0.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9"/>
      <name val="Arial"/>
      <family val="2"/>
    </font>
    <font>
      <sz val="8.5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9"/>
      <color indexed="36"/>
      <name val="Arial"/>
      <family val="2"/>
    </font>
    <font>
      <b/>
      <sz val="10"/>
      <color indexed="36"/>
      <name val="Arial"/>
      <family val="2"/>
    </font>
    <font>
      <sz val="11"/>
      <color indexed="36"/>
      <name val="Calibri"/>
      <family val="2"/>
    </font>
    <font>
      <sz val="11"/>
      <color indexed="36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Arial"/>
      <family val="2"/>
    </font>
    <font>
      <b/>
      <sz val="10"/>
      <color indexed="3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ashed">
        <color indexed="12"/>
      </left>
      <right style="dashed">
        <color indexed="12"/>
      </right>
      <top/>
      <bottom style="thin"/>
    </border>
    <border>
      <left style="dashed">
        <color indexed="12"/>
      </left>
      <right style="dashed">
        <color indexed="12"/>
      </right>
      <top/>
      <bottom/>
    </border>
    <border>
      <left style="dashed">
        <color indexed="12"/>
      </left>
      <right/>
      <top/>
      <bottom style="thin"/>
    </border>
    <border>
      <left/>
      <right style="dashed">
        <color indexed="12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/>
      <right style="thin"/>
      <top style="thin"/>
      <bottom style="double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1" fillId="27" borderId="3" applyNumberFormat="0" applyFont="0" applyAlignment="0" applyProtection="0"/>
    <xf numFmtId="0" fontId="78" fillId="28" borderId="1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9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6" borderId="4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2" borderId="9" applyNumberFormat="0" applyAlignment="0" applyProtection="0"/>
  </cellStyleXfs>
  <cellXfs count="725"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49" fontId="8" fillId="0" borderId="0" xfId="0" applyNumberFormat="1" applyFont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right" vertical="center" wrapText="1"/>
      <protection/>
    </xf>
    <xf numFmtId="164" fontId="9" fillId="0" borderId="12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indent="5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65" fontId="2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center"/>
      <protection/>
    </xf>
    <xf numFmtId="10" fontId="7" fillId="0" borderId="14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1" fillId="33" borderId="14" xfId="0" applyFont="1" applyFill="1" applyBorder="1" applyAlignment="1" applyProtection="1">
      <alignment horizontal="center"/>
      <protection/>
    </xf>
    <xf numFmtId="10" fontId="11" fillId="33" borderId="14" xfId="0" applyNumberFormat="1" applyFont="1" applyFill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 horizontal="center"/>
      <protection/>
    </xf>
    <xf numFmtId="10" fontId="11" fillId="34" borderId="14" xfId="0" applyNumberFormat="1" applyFont="1" applyFill="1" applyBorder="1" applyAlignment="1" applyProtection="1">
      <alignment horizontal="center"/>
      <protection/>
    </xf>
    <xf numFmtId="0" fontId="9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36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0" fontId="2" fillId="36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  <xf numFmtId="49" fontId="11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14" fillId="0" borderId="18" xfId="56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right" wrapText="1"/>
      <protection/>
    </xf>
    <xf numFmtId="0" fontId="11" fillId="0" borderId="0" xfId="0" applyFont="1" applyAlignment="1" applyProtection="1">
      <alignment horizontal="right" wrapText="1"/>
      <protection/>
    </xf>
    <xf numFmtId="0" fontId="29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32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68" fontId="11" fillId="0" borderId="0" xfId="44" applyNumberFormat="1" applyFont="1" applyBorder="1" applyAlignment="1" applyProtection="1">
      <alignment horizontal="left" vertical="center" wrapText="1"/>
      <protection/>
    </xf>
    <xf numFmtId="0" fontId="34" fillId="0" borderId="0" xfId="48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6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37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1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11" fillId="38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16" fillId="35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1" fontId="11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41" fontId="16" fillId="0" borderId="0" xfId="0" applyNumberFormat="1" applyFont="1" applyFill="1" applyBorder="1" applyAlignment="1" applyProtection="1">
      <alignment horizontal="right" vertical="center"/>
      <protection/>
    </xf>
    <xf numFmtId="41" fontId="25" fillId="0" borderId="0" xfId="0" applyNumberFormat="1" applyFont="1" applyFill="1" applyBorder="1" applyAlignment="1" applyProtection="1">
      <alignment horizontal="right"/>
      <protection/>
    </xf>
    <xf numFmtId="168" fontId="19" fillId="0" borderId="0" xfId="44" applyNumberFormat="1" applyFont="1" applyFill="1" applyBorder="1" applyAlignment="1" applyProtection="1">
      <alignment horizontal="right" vertical="center" wrapText="1"/>
      <protection/>
    </xf>
    <xf numFmtId="41" fontId="11" fillId="35" borderId="0" xfId="0" applyNumberFormat="1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horizontal="right" vertical="center"/>
      <protection/>
    </xf>
    <xf numFmtId="0" fontId="16" fillId="35" borderId="0" xfId="0" applyFont="1" applyFill="1" applyAlignment="1" applyProtection="1">
      <alignment horizontal="right" vertical="center"/>
      <protection/>
    </xf>
    <xf numFmtId="168" fontId="19" fillId="0" borderId="0" xfId="44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41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41" fontId="11" fillId="0" borderId="0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 applyProtection="1">
      <alignment horizontal="right"/>
      <protection/>
    </xf>
    <xf numFmtId="168" fontId="11" fillId="0" borderId="0" xfId="44" applyNumberFormat="1" applyFont="1" applyBorder="1" applyAlignment="1" applyProtection="1">
      <alignment horizontal="right" vertical="center" wrapText="1"/>
      <protection/>
    </xf>
    <xf numFmtId="41" fontId="11" fillId="0" borderId="16" xfId="0" applyNumberFormat="1" applyFont="1" applyFill="1" applyBorder="1" applyAlignment="1" applyProtection="1">
      <alignment horizontal="center" vertical="center"/>
      <protection/>
    </xf>
    <xf numFmtId="41" fontId="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41" fontId="9" fillId="0" borderId="17" xfId="0" applyNumberFormat="1" applyFont="1" applyFill="1" applyBorder="1" applyAlignment="1" applyProtection="1">
      <alignment horizontal="right" vertical="center"/>
      <protection/>
    </xf>
    <xf numFmtId="3" fontId="0" fillId="36" borderId="20" xfId="0" applyNumberFormat="1" applyFill="1" applyBorder="1" applyAlignment="1" applyProtection="1">
      <alignment vertical="center"/>
      <protection locked="0"/>
    </xf>
    <xf numFmtId="43" fontId="11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170" fontId="19" fillId="0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9" fontId="2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41" fontId="11" fillId="0" borderId="24" xfId="0" applyNumberFormat="1" applyFont="1" applyFill="1" applyBorder="1" applyAlignment="1" applyProtection="1">
      <alignment horizontal="center" vertical="center"/>
      <protection/>
    </xf>
    <xf numFmtId="171" fontId="11" fillId="36" borderId="14" xfId="0" applyNumberFormat="1" applyFont="1" applyFill="1" applyBorder="1" applyAlignment="1" applyProtection="1">
      <alignment horizontal="right" vertical="center"/>
      <protection locked="0"/>
    </xf>
    <xf numFmtId="171" fontId="11" fillId="36" borderId="25" xfId="0" applyNumberFormat="1" applyFont="1" applyFill="1" applyBorder="1" applyAlignment="1" applyProtection="1">
      <alignment horizontal="right" vertical="center"/>
      <protection locked="0"/>
    </xf>
    <xf numFmtId="43" fontId="11" fillId="0" borderId="26" xfId="0" applyNumberFormat="1" applyFont="1" applyFill="1" applyBorder="1" applyAlignment="1" applyProtection="1">
      <alignment horizontal="right" vertical="center"/>
      <protection/>
    </xf>
    <xf numFmtId="41" fontId="19" fillId="0" borderId="0" xfId="0" applyNumberFormat="1" applyFont="1" applyFill="1" applyBorder="1" applyAlignment="1" applyProtection="1">
      <alignment horizontal="center" wrapText="1"/>
      <protection/>
    </xf>
    <xf numFmtId="43" fontId="11" fillId="0" borderId="27" xfId="0" applyNumberFormat="1" applyFont="1" applyFill="1" applyBorder="1" applyAlignment="1" applyProtection="1">
      <alignment horizontal="right" vertical="center"/>
      <protection/>
    </xf>
    <xf numFmtId="0" fontId="11" fillId="0" borderId="28" xfId="0" applyFont="1" applyBorder="1" applyAlignment="1" applyProtection="1">
      <alignment horizontal="right" vertical="center"/>
      <protection/>
    </xf>
    <xf numFmtId="43" fontId="7" fillId="0" borderId="29" xfId="0" applyNumberFormat="1" applyFont="1" applyFill="1" applyBorder="1" applyAlignment="1" applyProtection="1">
      <alignment horizontal="right" vertical="center"/>
      <protection/>
    </xf>
    <xf numFmtId="43" fontId="7" fillId="0" borderId="0" xfId="0" applyNumberFormat="1" applyFont="1" applyFill="1" applyBorder="1" applyAlignment="1" applyProtection="1">
      <alignment horizontal="right" vertical="center"/>
      <protection/>
    </xf>
    <xf numFmtId="170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right" vertical="center"/>
      <protection/>
    </xf>
    <xf numFmtId="39" fontId="11" fillId="36" borderId="14" xfId="0" applyNumberFormat="1" applyFont="1" applyFill="1" applyBorder="1" applyAlignment="1" applyProtection="1">
      <alignment horizontal="right" vertical="center"/>
      <protection locked="0"/>
    </xf>
    <xf numFmtId="43" fontId="19" fillId="0" borderId="13" xfId="0" applyNumberFormat="1" applyFont="1" applyFill="1" applyBorder="1" applyAlignment="1" applyProtection="1">
      <alignment horizontal="right" vertical="center"/>
      <protection/>
    </xf>
    <xf numFmtId="41" fontId="11" fillId="0" borderId="17" xfId="0" applyNumberFormat="1" applyFont="1" applyFill="1" applyBorder="1" applyAlignment="1" applyProtection="1">
      <alignment horizontal="center" vertical="center"/>
      <protection/>
    </xf>
    <xf numFmtId="43" fontId="11" fillId="36" borderId="14" xfId="0" applyNumberFormat="1" applyFont="1" applyFill="1" applyBorder="1" applyAlignment="1" applyProtection="1">
      <alignment horizontal="right" vertical="center"/>
      <protection locked="0"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41" fontId="19" fillId="0" borderId="0" xfId="0" applyNumberFormat="1" applyFont="1" applyFill="1" applyBorder="1" applyAlignment="1" applyProtection="1">
      <alignment horizontal="right" vertical="center"/>
      <protection/>
    </xf>
    <xf numFmtId="168" fontId="11" fillId="0" borderId="0" xfId="44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9" fontId="11" fillId="36" borderId="11" xfId="0" applyNumberFormat="1" applyFont="1" applyFill="1" applyBorder="1" applyAlignment="1" applyProtection="1">
      <alignment horizontal="center" vertical="center"/>
      <protection locked="0"/>
    </xf>
    <xf numFmtId="41" fontId="11" fillId="0" borderId="0" xfId="0" applyNumberFormat="1" applyFont="1" applyFill="1" applyBorder="1" applyAlignment="1" applyProtection="1">
      <alignment horizontal="left"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11" fillId="0" borderId="0" xfId="0" applyNumberFormat="1" applyFont="1" applyAlignment="1" applyProtection="1">
      <alignment vertical="top"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41" fontId="7" fillId="0" borderId="0" xfId="0" applyNumberFormat="1" applyFont="1" applyFill="1" applyBorder="1" applyAlignment="1" applyProtection="1">
      <alignment horizontal="right" vertical="top"/>
      <protection/>
    </xf>
    <xf numFmtId="41" fontId="25" fillId="0" borderId="0" xfId="0" applyNumberFormat="1" applyFont="1" applyFill="1" applyBorder="1" applyAlignment="1" applyProtection="1">
      <alignment horizontal="right" vertical="top"/>
      <protection/>
    </xf>
    <xf numFmtId="168" fontId="19" fillId="0" borderId="0" xfId="44" applyNumberFormat="1" applyFont="1" applyBorder="1" applyAlignment="1" applyProtection="1">
      <alignment horizontal="righ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9" fillId="0" borderId="0" xfId="0" applyFont="1" applyAlignment="1" applyProtection="1">
      <alignment vertical="top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2" fontId="11" fillId="36" borderId="25" xfId="0" applyNumberFormat="1" applyFont="1" applyFill="1" applyBorder="1" applyAlignment="1" applyProtection="1">
      <alignment horizontal="right" vertical="top"/>
      <protection locked="0"/>
    </xf>
    <xf numFmtId="172" fontId="11" fillId="36" borderId="14" xfId="0" applyNumberFormat="1" applyFont="1" applyFill="1" applyBorder="1" applyAlignment="1" applyProtection="1">
      <alignment horizontal="right" vertical="top"/>
      <protection locked="0"/>
    </xf>
    <xf numFmtId="172" fontId="11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Alignment="1" applyProtection="1">
      <alignment/>
      <protection/>
    </xf>
    <xf numFmtId="0" fontId="7" fillId="38" borderId="0" xfId="0" applyFont="1" applyFill="1" applyAlignment="1" applyProtection="1">
      <alignment vertical="center"/>
      <protection/>
    </xf>
    <xf numFmtId="0" fontId="24" fillId="38" borderId="0" xfId="0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/>
      <protection/>
    </xf>
    <xf numFmtId="49" fontId="11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168" fontId="25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top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center" wrapText="1"/>
      <protection/>
    </xf>
    <xf numFmtId="0" fontId="9" fillId="0" borderId="0" xfId="0" applyFont="1" applyAlignment="1" applyProtection="1">
      <alignment wrapText="1"/>
      <protection/>
    </xf>
    <xf numFmtId="0" fontId="11" fillId="34" borderId="0" xfId="0" applyFont="1" applyFill="1" applyAlignment="1" applyProtection="1">
      <alignment/>
      <protection/>
    </xf>
    <xf numFmtId="43" fontId="11" fillId="0" borderId="0" xfId="0" applyNumberFormat="1" applyFont="1" applyFill="1" applyBorder="1" applyAlignment="1" applyProtection="1">
      <alignment horizontal="right" vertical="center"/>
      <protection/>
    </xf>
    <xf numFmtId="0" fontId="0" fillId="36" borderId="15" xfId="0" applyFill="1" applyBorder="1" applyAlignment="1" applyProtection="1">
      <alignment vertical="center"/>
      <protection locked="0"/>
    </xf>
    <xf numFmtId="0" fontId="11" fillId="36" borderId="30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41" fontId="11" fillId="0" borderId="31" xfId="0" applyNumberFormat="1" applyFont="1" applyFill="1" applyBorder="1" applyAlignment="1" applyProtection="1">
      <alignment horizontal="center" vertical="center"/>
      <protection/>
    </xf>
    <xf numFmtId="41" fontId="9" fillId="0" borderId="23" xfId="0" applyNumberFormat="1" applyFont="1" applyFill="1" applyBorder="1" applyAlignment="1" applyProtection="1">
      <alignment horizontal="center" vertical="center"/>
      <protection/>
    </xf>
    <xf numFmtId="43" fontId="11" fillId="0" borderId="32" xfId="0" applyNumberFormat="1" applyFont="1" applyFill="1" applyBorder="1" applyAlignment="1" applyProtection="1">
      <alignment horizontal="right" vertical="center"/>
      <protection/>
    </xf>
    <xf numFmtId="43" fontId="11" fillId="0" borderId="23" xfId="0" applyNumberFormat="1" applyFont="1" applyFill="1" applyBorder="1" applyAlignment="1" applyProtection="1">
      <alignment horizontal="right" vertical="center"/>
      <protection/>
    </xf>
    <xf numFmtId="171" fontId="11" fillId="36" borderId="33" xfId="0" applyNumberFormat="1" applyFont="1" applyFill="1" applyBorder="1" applyAlignment="1" applyProtection="1">
      <alignment horizontal="right" vertical="center"/>
      <protection locked="0"/>
    </xf>
    <xf numFmtId="171" fontId="11" fillId="36" borderId="34" xfId="0" applyNumberFormat="1" applyFont="1" applyFill="1" applyBorder="1" applyAlignment="1" applyProtection="1">
      <alignment horizontal="right" vertical="center"/>
      <protection locked="0"/>
    </xf>
    <xf numFmtId="43" fontId="11" fillId="0" borderId="35" xfId="0" applyNumberFormat="1" applyFont="1" applyFill="1" applyBorder="1" applyAlignment="1" applyProtection="1">
      <alignment horizontal="right" vertical="center"/>
      <protection/>
    </xf>
    <xf numFmtId="173" fontId="7" fillId="0" borderId="23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43" fontId="11" fillId="36" borderId="33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41" fontId="11" fillId="0" borderId="23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/>
      <protection/>
    </xf>
    <xf numFmtId="39" fontId="11" fillId="36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wrapText="1"/>
      <protection/>
    </xf>
    <xf numFmtId="166" fontId="20" fillId="0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50" fillId="36" borderId="2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50" fillId="38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41" fontId="51" fillId="0" borderId="17" xfId="0" applyNumberFormat="1" applyFont="1" applyFill="1" applyBorder="1" applyAlignment="1" applyProtection="1">
      <alignment horizontal="right" vertical="center"/>
      <protection/>
    </xf>
    <xf numFmtId="43" fontId="50" fillId="0" borderId="14" xfId="0" applyNumberFormat="1" applyFont="1" applyFill="1" applyBorder="1" applyAlignment="1" applyProtection="1">
      <alignment horizontal="right" vertical="center"/>
      <protection/>
    </xf>
    <xf numFmtId="41" fontId="52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right" vertical="center"/>
      <protection/>
    </xf>
    <xf numFmtId="43" fontId="50" fillId="0" borderId="26" xfId="0" applyNumberFormat="1" applyFont="1" applyFill="1" applyBorder="1" applyAlignment="1" applyProtection="1">
      <alignment horizontal="right" vertical="center"/>
      <protection/>
    </xf>
    <xf numFmtId="43" fontId="50" fillId="36" borderId="14" xfId="0" applyNumberFormat="1" applyFont="1" applyFill="1" applyBorder="1" applyAlignment="1" applyProtection="1">
      <alignment horizontal="right" vertical="center"/>
      <protection locked="0"/>
    </xf>
    <xf numFmtId="41" fontId="50" fillId="0" borderId="0" xfId="0" applyNumberFormat="1" applyFont="1" applyFill="1" applyBorder="1" applyAlignment="1" applyProtection="1">
      <alignment horizontal="right" vertical="center"/>
      <protection/>
    </xf>
    <xf numFmtId="3" fontId="53" fillId="36" borderId="20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/>
    </xf>
    <xf numFmtId="41" fontId="54" fillId="36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top"/>
      <protection/>
    </xf>
    <xf numFmtId="0" fontId="50" fillId="0" borderId="0" xfId="0" applyFont="1" applyFill="1" applyBorder="1" applyAlignment="1" applyProtection="1">
      <alignment horizontal="left" vertical="top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 vertical="top"/>
      <protection/>
    </xf>
    <xf numFmtId="41" fontId="50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49" fontId="2" fillId="36" borderId="11" xfId="0" applyNumberFormat="1" applyFont="1" applyFill="1" applyBorder="1" applyAlignment="1" applyProtection="1">
      <alignment horizontal="left" wrapText="1"/>
      <protection locked="0"/>
    </xf>
    <xf numFmtId="49" fontId="2" fillId="36" borderId="11" xfId="0" applyNumberFormat="1" applyFont="1" applyFill="1" applyBorder="1" applyAlignment="1" applyProtection="1">
      <alignment horizontal="left"/>
      <protection locked="0"/>
    </xf>
    <xf numFmtId="43" fontId="50" fillId="36" borderId="33" xfId="0" applyNumberFormat="1" applyFont="1" applyFill="1" applyBorder="1" applyAlignment="1" applyProtection="1">
      <alignment horizontal="right" vertical="center"/>
      <protection locked="0"/>
    </xf>
    <xf numFmtId="0" fontId="50" fillId="36" borderId="3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wrapText="1"/>
      <protection/>
    </xf>
    <xf numFmtId="0" fontId="50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5" fillId="0" borderId="0" xfId="0" applyFont="1" applyFill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right" vertical="center" wrapText="1"/>
      <protection/>
    </xf>
    <xf numFmtId="0" fontId="16" fillId="38" borderId="0" xfId="0" applyFont="1" applyFill="1" applyBorder="1" applyAlignment="1" applyProtection="1">
      <alignment horizontal="right" vertical="center" wrapText="1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0" fillId="36" borderId="1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41" fontId="13" fillId="35" borderId="0" xfId="0" applyNumberFormat="1" applyFont="1" applyFill="1" applyAlignment="1" applyProtection="1">
      <alignment vertical="center"/>
      <protection/>
    </xf>
    <xf numFmtId="0" fontId="40" fillId="35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horizontal="right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41" fontId="41" fillId="0" borderId="0" xfId="0" applyNumberFormat="1" applyFont="1" applyFill="1" applyBorder="1" applyAlignment="1" applyProtection="1">
      <alignment horizontal="right"/>
      <protection/>
    </xf>
    <xf numFmtId="168" fontId="42" fillId="0" borderId="0" xfId="44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16" fillId="0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2" fillId="36" borderId="14" xfId="0" applyFont="1" applyFill="1" applyBorder="1" applyAlignment="1" applyProtection="1">
      <alignment horizontal="left" vertical="top" wrapText="1"/>
      <protection locked="0"/>
    </xf>
    <xf numFmtId="0" fontId="2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49" fontId="2" fillId="36" borderId="14" xfId="0" applyNumberFormat="1" applyFont="1" applyFill="1" applyBorder="1" applyAlignment="1" applyProtection="1">
      <alignment horizontal="left" vertical="top" wrapText="1"/>
      <protection locked="0"/>
    </xf>
    <xf numFmtId="0" fontId="13" fillId="35" borderId="0" xfId="0" applyFont="1" applyFill="1" applyAlignment="1" applyProtection="1">
      <alignment horizontal="center" wrapText="1"/>
      <protection/>
    </xf>
    <xf numFmtId="0" fontId="3" fillId="35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wrapText="1"/>
      <protection/>
    </xf>
    <xf numFmtId="49" fontId="29" fillId="0" borderId="0" xfId="0" applyNumberFormat="1" applyFont="1" applyAlignment="1" applyProtection="1">
      <alignment horizontal="center" wrapText="1"/>
      <protection/>
    </xf>
    <xf numFmtId="0" fontId="29" fillId="0" borderId="0" xfId="0" applyFont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center" wrapText="1"/>
      <protection/>
    </xf>
    <xf numFmtId="0" fontId="4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36" borderId="11" xfId="0" applyFont="1" applyFill="1" applyBorder="1" applyAlignment="1" applyProtection="1">
      <alignment horizontal="center"/>
      <protection locked="0"/>
    </xf>
    <xf numFmtId="0" fontId="7" fillId="36" borderId="37" xfId="0" applyFont="1" applyFill="1" applyBorder="1" applyAlignment="1" applyProtection="1">
      <alignment horizontal="center"/>
      <protection locked="0"/>
    </xf>
    <xf numFmtId="0" fontId="11" fillId="36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0" fillId="36" borderId="20" xfId="0" applyFill="1" applyBorder="1" applyAlignment="1" applyProtection="1">
      <alignment vertical="center"/>
      <protection locked="0"/>
    </xf>
    <xf numFmtId="10" fontId="7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 quotePrefix="1">
      <alignment vertical="center" wrapText="1"/>
      <protection/>
    </xf>
    <xf numFmtId="43" fontId="11" fillId="36" borderId="17" xfId="0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Border="1" applyAlignment="1">
      <alignment horizontal="right" vertical="center" wrapText="1"/>
    </xf>
    <xf numFmtId="0" fontId="24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 locked="0"/>
    </xf>
    <xf numFmtId="41" fontId="11" fillId="0" borderId="37" xfId="0" applyNumberFormat="1" applyFont="1" applyFill="1" applyBorder="1" applyAlignment="1" applyProtection="1">
      <alignment horizontal="right" vertical="center"/>
      <protection/>
    </xf>
    <xf numFmtId="10" fontId="11" fillId="39" borderId="14" xfId="0" applyNumberFormat="1" applyFont="1" applyFill="1" applyBorder="1" applyAlignment="1" applyProtection="1">
      <alignment horizontal="right" vertical="center"/>
      <protection locked="0"/>
    </xf>
    <xf numFmtId="172" fontId="11" fillId="36" borderId="38" xfId="0" applyNumberFormat="1" applyFont="1" applyFill="1" applyBorder="1" applyAlignment="1" applyProtection="1">
      <alignment horizontal="right" vertical="top"/>
      <protection locked="0"/>
    </xf>
    <xf numFmtId="172" fontId="11" fillId="36" borderId="15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right" wrapText="1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right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3" fontId="52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top"/>
      <protection/>
    </xf>
    <xf numFmtId="3" fontId="7" fillId="0" borderId="29" xfId="0" applyNumberFormat="1" applyFont="1" applyFill="1" applyBorder="1" applyAlignment="1" applyProtection="1">
      <alignment horizontal="right" vertical="center"/>
      <protection/>
    </xf>
    <xf numFmtId="3" fontId="7" fillId="0" borderId="39" xfId="0" applyNumberFormat="1" applyFont="1" applyFill="1" applyBorder="1" applyAlignment="1" applyProtection="1">
      <alignment horizontal="right" vertical="center"/>
      <protection/>
    </xf>
    <xf numFmtId="174" fontId="7" fillId="0" borderId="29" xfId="0" applyNumberFormat="1" applyFont="1" applyFill="1" applyBorder="1" applyAlignment="1" applyProtection="1">
      <alignment horizontal="right" vertical="center"/>
      <protection/>
    </xf>
    <xf numFmtId="174" fontId="7" fillId="0" borderId="39" xfId="0" applyNumberFormat="1" applyFont="1" applyFill="1" applyBorder="1" applyAlignment="1" applyProtection="1">
      <alignment horizontal="right" vertical="center"/>
      <protection/>
    </xf>
    <xf numFmtId="175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7" fillId="0" borderId="0" xfId="55" applyFont="1" applyFill="1" applyBorder="1" applyProtection="1">
      <alignment/>
      <protection/>
    </xf>
    <xf numFmtId="0" fontId="11" fillId="0" borderId="0" xfId="55" applyFont="1" applyFill="1" applyBorder="1" applyProtection="1">
      <alignment/>
      <protection/>
    </xf>
    <xf numFmtId="0" fontId="11" fillId="0" borderId="0" xfId="55" applyFont="1" applyFill="1" applyBorder="1" applyAlignment="1" applyProtection="1">
      <alignment horizontal="right" vertical="center" wrapText="1"/>
      <protection/>
    </xf>
    <xf numFmtId="41" fontId="11" fillId="0" borderId="0" xfId="55" applyNumberFormat="1" applyFont="1" applyFill="1" applyBorder="1" applyAlignment="1" applyProtection="1">
      <alignment horizontal="right"/>
      <protection/>
    </xf>
    <xf numFmtId="9" fontId="25" fillId="0" borderId="0" xfId="55" applyNumberFormat="1" applyFont="1" applyFill="1" applyBorder="1" applyAlignment="1" applyProtection="1">
      <alignment horizontal="right" vertical="center"/>
      <protection/>
    </xf>
    <xf numFmtId="168" fontId="11" fillId="0" borderId="0" xfId="4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>
      <alignment vertical="center"/>
      <protection/>
    </xf>
    <xf numFmtId="0" fontId="11" fillId="0" borderId="0" xfId="55" applyFont="1" applyFill="1" applyBorder="1" applyAlignment="1">
      <alignment horizontal="right" vertical="center"/>
      <protection/>
    </xf>
    <xf numFmtId="0" fontId="11" fillId="0" borderId="0" xfId="55" applyFont="1" applyFill="1" applyBorder="1">
      <alignment/>
      <protection/>
    </xf>
    <xf numFmtId="0" fontId="11" fillId="0" borderId="19" xfId="55" applyFont="1" applyFill="1" applyBorder="1" applyAlignment="1">
      <alignment vertical="center"/>
      <protection/>
    </xf>
    <xf numFmtId="41" fontId="11" fillId="0" borderId="0" xfId="55" applyNumberFormat="1" applyFont="1" applyFill="1" applyBorder="1" applyAlignment="1">
      <alignment vertical="center"/>
      <protection/>
    </xf>
    <xf numFmtId="41" fontId="9" fillId="0" borderId="0" xfId="55" applyNumberFormat="1" applyFont="1" applyFill="1" applyBorder="1" applyAlignment="1">
      <alignment horizontal="center" vertical="center"/>
      <protection/>
    </xf>
    <xf numFmtId="41" fontId="11" fillId="0" borderId="0" xfId="55" applyNumberFormat="1" applyFont="1" applyFill="1" applyBorder="1" applyAlignment="1">
      <alignment horizontal="right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41" fontId="11" fillId="0" borderId="17" xfId="55" applyNumberFormat="1" applyFont="1" applyFill="1" applyBorder="1" applyAlignment="1">
      <alignment horizontal="center" vertical="center"/>
      <protection/>
    </xf>
    <xf numFmtId="10" fontId="11" fillId="40" borderId="14" xfId="55" applyNumberFormat="1" applyFont="1" applyFill="1" applyBorder="1" applyAlignment="1" applyProtection="1">
      <alignment horizontal="right" vertical="center"/>
      <protection locked="0"/>
    </xf>
    <xf numFmtId="0" fontId="11" fillId="0" borderId="19" xfId="0" applyFont="1" applyBorder="1" applyAlignment="1" applyProtection="1">
      <alignment horizontal="center" vertical="center"/>
      <protection/>
    </xf>
    <xf numFmtId="3" fontId="52" fillId="0" borderId="0" xfId="0" applyNumberFormat="1" applyFont="1" applyFill="1" applyBorder="1" applyAlignment="1" applyProtection="1">
      <alignment horizontal="right" vertical="center"/>
      <protection/>
    </xf>
    <xf numFmtId="3" fontId="52" fillId="0" borderId="41" xfId="0" applyNumberFormat="1" applyFont="1" applyFill="1" applyBorder="1" applyAlignment="1" applyProtection="1">
      <alignment horizontal="right" vertical="center"/>
      <protection/>
    </xf>
    <xf numFmtId="178" fontId="16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73" fontId="11" fillId="0" borderId="14" xfId="0" applyNumberFormat="1" applyFont="1" applyFill="1" applyBorder="1" applyAlignment="1" applyProtection="1">
      <alignment horizontal="right" vertical="center"/>
      <protection/>
    </xf>
    <xf numFmtId="173" fontId="11" fillId="0" borderId="14" xfId="55" applyNumberFormat="1" applyFont="1" applyFill="1" applyBorder="1" applyAlignment="1">
      <alignment horizontal="right" vertical="center"/>
      <protection/>
    </xf>
    <xf numFmtId="178" fontId="2" fillId="0" borderId="14" xfId="0" applyNumberFormat="1" applyFont="1" applyFill="1" applyBorder="1" applyAlignment="1" applyProtection="1">
      <alignment horizontal="right" vertical="center"/>
      <protection/>
    </xf>
    <xf numFmtId="44" fontId="2" fillId="0" borderId="41" xfId="52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left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/>
    </xf>
    <xf numFmtId="44" fontId="2" fillId="0" borderId="43" xfId="52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Alignment="1" applyProtection="1">
      <alignment horizontal="right" wrapText="1"/>
      <protection/>
    </xf>
    <xf numFmtId="0" fontId="2" fillId="41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175" fontId="16" fillId="0" borderId="36" xfId="0" applyNumberFormat="1" applyFont="1" applyFill="1" applyBorder="1" applyAlignment="1" applyProtection="1">
      <alignment horizontal="center" vertical="center" wrapText="1"/>
      <protection/>
    </xf>
    <xf numFmtId="175" fontId="16" fillId="0" borderId="44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Alignment="1" applyProtection="1">
      <alignment horizontal="center" vertical="center" wrapText="1"/>
      <protection/>
    </xf>
    <xf numFmtId="0" fontId="16" fillId="0" borderId="45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49" xfId="0" applyNumberFormat="1" applyFont="1" applyFill="1" applyBorder="1" applyAlignment="1" applyProtection="1">
      <alignment horizontal="center" vertical="center" wrapText="1"/>
      <protection/>
    </xf>
    <xf numFmtId="0" fontId="16" fillId="0" borderId="50" xfId="0" applyNumberFormat="1" applyFont="1" applyFill="1" applyBorder="1" applyAlignment="1" applyProtection="1">
      <alignment horizontal="center" vertical="center" wrapText="1"/>
      <protection/>
    </xf>
    <xf numFmtId="0" fontId="16" fillId="36" borderId="51" xfId="0" applyFont="1" applyFill="1" applyBorder="1" applyAlignment="1" applyProtection="1">
      <alignment horizontal="left"/>
      <protection locked="0"/>
    </xf>
    <xf numFmtId="0" fontId="2" fillId="36" borderId="52" xfId="0" applyFont="1" applyFill="1" applyBorder="1" applyAlignment="1" applyProtection="1">
      <alignment horizontal="left"/>
      <protection locked="0"/>
    </xf>
    <xf numFmtId="0" fontId="2" fillId="36" borderId="53" xfId="0" applyFont="1" applyFill="1" applyBorder="1" applyAlignment="1" applyProtection="1">
      <alignment horizontal="left"/>
      <protection locked="0"/>
    </xf>
    <xf numFmtId="0" fontId="16" fillId="36" borderId="11" xfId="0" applyFont="1" applyFill="1" applyBorder="1" applyAlignment="1" applyProtection="1">
      <alignment horizontal="left" wrapText="1"/>
      <protection locked="0"/>
    </xf>
    <xf numFmtId="0" fontId="16" fillId="36" borderId="54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16" fillId="0" borderId="5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16" fillId="0" borderId="47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0" fontId="16" fillId="0" borderId="49" xfId="0" applyFont="1" applyFill="1" applyBorder="1" applyAlignment="1" applyProtection="1">
      <alignment horizontal="center" vertical="center" wrapText="1"/>
      <protection/>
    </xf>
    <xf numFmtId="0" fontId="16" fillId="39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42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48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58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59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/>
    </xf>
    <xf numFmtId="0" fontId="9" fillId="0" borderId="0" xfId="0" applyFont="1" applyFill="1" applyAlignment="1" applyProtection="1">
      <alignment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3" fillId="0" borderId="14" xfId="0" applyFont="1" applyFill="1" applyBorder="1" applyAlignment="1" applyProtection="1" quotePrefix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49" fontId="20" fillId="36" borderId="11" xfId="0" applyNumberFormat="1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/>
      <protection locked="0"/>
    </xf>
    <xf numFmtId="0" fontId="16" fillId="0" borderId="60" xfId="0" applyFont="1" applyFill="1" applyBorder="1" applyAlignment="1" applyProtection="1">
      <alignment horizontal="center" vertical="center" wrapText="1"/>
      <protection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 vertical="center" wrapText="1"/>
      <protection/>
    </xf>
    <xf numFmtId="49" fontId="2" fillId="36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38" borderId="0" xfId="0" applyFont="1" applyFill="1" applyBorder="1" applyAlignment="1" applyProtection="1">
      <alignment horizontal="right" vertical="center" wrapText="1"/>
      <protection/>
    </xf>
    <xf numFmtId="49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5" xfId="0" applyNumberFormat="1" applyFont="1" applyFill="1" applyBorder="1" applyAlignment="1" applyProtection="1">
      <alignment horizontal="center" vertical="center" wrapText="1"/>
      <protection/>
    </xf>
    <xf numFmtId="0" fontId="16" fillId="0" borderId="56" xfId="0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Fill="1" applyBorder="1" applyAlignment="1" applyProtection="1">
      <alignment horizontal="left" vertical="center" wrapText="1"/>
      <protection/>
    </xf>
    <xf numFmtId="166" fontId="20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1" fillId="36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36" borderId="0" xfId="0" applyFont="1" applyFill="1" applyAlignment="1" applyProtection="1">
      <alignment horizontal="left" vertical="top"/>
      <protection locked="0"/>
    </xf>
    <xf numFmtId="0" fontId="11" fillId="36" borderId="11" xfId="0" applyFont="1" applyFill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 quotePrefix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 quotePrefix="1">
      <alignment horizontal="center" vertical="center" wrapText="1"/>
      <protection/>
    </xf>
    <xf numFmtId="0" fontId="7" fillId="0" borderId="17" xfId="0" applyFont="1" applyBorder="1" applyAlignment="1" applyProtection="1" quotePrefix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6" fillId="35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wrapText="1"/>
      <protection/>
    </xf>
    <xf numFmtId="166" fontId="10" fillId="42" borderId="11" xfId="0" applyNumberFormat="1" applyFont="1" applyFill="1" applyBorder="1" applyAlignment="1" applyProtection="1">
      <alignment horizontal="left" vertical="center" wrapText="1"/>
      <protection locked="0"/>
    </xf>
    <xf numFmtId="166" fontId="0" fillId="39" borderId="11" xfId="0" applyNumberFormat="1" applyFill="1" applyBorder="1" applyAlignment="1" applyProtection="1">
      <alignment horizontal="left" vertical="center" wrapText="1"/>
      <protection locked="0"/>
    </xf>
    <xf numFmtId="0" fontId="11" fillId="39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1" fillId="39" borderId="19" xfId="0" applyFont="1" applyFill="1" applyBorder="1" applyAlignment="1" applyProtection="1">
      <alignment vertical="center"/>
      <protection locked="0"/>
    </xf>
    <xf numFmtId="0" fontId="0" fillId="39" borderId="11" xfId="0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wrapText="1"/>
      <protection/>
    </xf>
    <xf numFmtId="166" fontId="10" fillId="39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166" fontId="10" fillId="39" borderId="11" xfId="0" applyNumberFormat="1" applyFont="1" applyFill="1" applyBorder="1" applyAlignment="1" applyProtection="1">
      <alignment horizontal="left" vertical="center" wrapText="1"/>
      <protection locked="0"/>
    </xf>
    <xf numFmtId="166" fontId="10" fillId="39" borderId="19" xfId="0" applyNumberFormat="1" applyFont="1" applyFill="1" applyBorder="1" applyAlignment="1" applyProtection="1">
      <alignment horizontal="left" vertical="center"/>
      <protection locked="0"/>
    </xf>
    <xf numFmtId="166" fontId="0" fillId="39" borderId="11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wrapText="1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 quotePrefix="1">
      <alignment horizontal="left" vertical="center"/>
      <protection/>
    </xf>
    <xf numFmtId="0" fontId="16" fillId="35" borderId="0" xfId="0" applyFont="1" applyFill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1" fillId="0" borderId="37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36" borderId="25" xfId="0" applyFont="1" applyFill="1" applyBorder="1" applyAlignment="1" applyProtection="1">
      <alignment horizontal="left" vertical="center" wrapText="1"/>
      <protection locked="0"/>
    </xf>
    <xf numFmtId="0" fontId="11" fillId="36" borderId="37" xfId="0" applyFont="1" applyFill="1" applyBorder="1" applyAlignment="1" applyProtection="1">
      <alignment horizontal="left" vertical="center" wrapText="1"/>
      <protection locked="0"/>
    </xf>
    <xf numFmtId="0" fontId="11" fillId="36" borderId="20" xfId="0" applyFont="1" applyFill="1" applyBorder="1" applyAlignment="1" applyProtection="1">
      <alignment horizontal="left" vertical="center" wrapText="1"/>
      <protection locked="0"/>
    </xf>
    <xf numFmtId="0" fontId="11" fillId="36" borderId="25" xfId="0" applyFont="1" applyFill="1" applyBorder="1" applyAlignment="1" applyProtection="1">
      <alignment vertical="top" wrapText="1"/>
      <protection locked="0"/>
    </xf>
    <xf numFmtId="0" fontId="0" fillId="36" borderId="37" xfId="0" applyFill="1" applyBorder="1" applyAlignment="1" applyProtection="1">
      <alignment vertical="top" wrapText="1"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0" fontId="11" fillId="36" borderId="25" xfId="0" applyFont="1" applyFill="1" applyBorder="1" applyAlignment="1" applyProtection="1">
      <alignment horizontal="left" vertical="center"/>
      <protection locked="0"/>
    </xf>
    <xf numFmtId="0" fontId="11" fillId="36" borderId="37" xfId="0" applyFont="1" applyFill="1" applyBorder="1" applyAlignment="1" applyProtection="1">
      <alignment horizontal="left" vertical="center"/>
      <protection locked="0"/>
    </xf>
    <xf numFmtId="0" fontId="11" fillId="36" borderId="20" xfId="0" applyFont="1" applyFill="1" applyBorder="1" applyAlignment="1" applyProtection="1">
      <alignment horizontal="left" vertical="center"/>
      <protection locked="0"/>
    </xf>
    <xf numFmtId="0" fontId="11" fillId="36" borderId="37" xfId="0" applyFont="1" applyFill="1" applyBorder="1" applyAlignment="1" applyProtection="1">
      <alignment vertical="top" wrapText="1"/>
      <protection locked="0"/>
    </xf>
    <xf numFmtId="0" fontId="11" fillId="36" borderId="20" xfId="0" applyFont="1" applyFill="1" applyBorder="1" applyAlignment="1" applyProtection="1">
      <alignment vertical="top" wrapText="1"/>
      <protection locked="0"/>
    </xf>
    <xf numFmtId="0" fontId="11" fillId="39" borderId="25" xfId="0" applyFont="1" applyFill="1" applyBorder="1" applyAlignment="1" applyProtection="1">
      <alignment horizontal="left" vertical="center"/>
      <protection locked="0"/>
    </xf>
    <xf numFmtId="0" fontId="0" fillId="39" borderId="37" xfId="0" applyFill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center"/>
      <protection/>
    </xf>
    <xf numFmtId="0" fontId="11" fillId="36" borderId="64" xfId="0" applyFont="1" applyFill="1" applyBorder="1" applyAlignment="1" applyProtection="1">
      <alignment horizontal="left" vertical="center"/>
      <protection locked="0"/>
    </xf>
    <xf numFmtId="0" fontId="11" fillId="36" borderId="65" xfId="0" applyFont="1" applyFill="1" applyBorder="1" applyAlignment="1" applyProtection="1">
      <alignment horizontal="left" vertical="center"/>
      <protection locked="0"/>
    </xf>
    <xf numFmtId="0" fontId="11" fillId="36" borderId="66" xfId="0" applyFont="1" applyFill="1" applyBorder="1" applyAlignment="1" applyProtection="1">
      <alignment horizontal="left" vertical="center"/>
      <protection locked="0"/>
    </xf>
    <xf numFmtId="166" fontId="20" fillId="0" borderId="0" xfId="0" applyNumberFormat="1" applyFont="1" applyFill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right" vertical="center" wrapText="1"/>
      <protection/>
    </xf>
    <xf numFmtId="0" fontId="9" fillId="0" borderId="37" xfId="0" applyFont="1" applyBorder="1" applyAlignment="1" applyProtection="1">
      <alignment horizontal="right" vertical="center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36" borderId="25" xfId="0" applyFill="1" applyBorder="1" applyAlignment="1" applyProtection="1">
      <alignment horizontal="left" vertical="center"/>
      <protection locked="0"/>
    </xf>
    <xf numFmtId="0" fontId="0" fillId="36" borderId="37" xfId="0" applyFill="1" applyBorder="1" applyAlignment="1" applyProtection="1">
      <alignment horizontal="left" vertical="center"/>
      <protection locked="0"/>
    </xf>
    <xf numFmtId="0" fontId="0" fillId="36" borderId="20" xfId="0" applyFill="1" applyBorder="1" applyAlignment="1" applyProtection="1">
      <alignment horizontal="left" vertical="center"/>
      <protection locked="0"/>
    </xf>
    <xf numFmtId="49" fontId="3" fillId="36" borderId="37" xfId="0" applyNumberFormat="1" applyFont="1" applyFill="1" applyBorder="1" applyAlignment="1" applyProtection="1">
      <alignment horizontal="left" vertical="center" wrapText="1"/>
      <protection locked="0"/>
    </xf>
    <xf numFmtId="49" fontId="17" fillId="36" borderId="3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7" fillId="36" borderId="11" xfId="0" applyFont="1" applyFill="1" applyBorder="1" applyAlignment="1" applyProtection="1">
      <alignment horizontal="left" vertical="center" wrapText="1"/>
      <protection locked="0"/>
    </xf>
    <xf numFmtId="0" fontId="31" fillId="36" borderId="11" xfId="0" applyFont="1" applyFill="1" applyBorder="1" applyAlignment="1" applyProtection="1">
      <alignment horizontal="left" vertical="center" wrapText="1"/>
      <protection locked="0"/>
    </xf>
    <xf numFmtId="0" fontId="18" fillId="36" borderId="11" xfId="0" applyFont="1" applyFill="1" applyBorder="1" applyAlignment="1" applyProtection="1">
      <alignment vertical="center" wrapText="1"/>
      <protection locked="0"/>
    </xf>
    <xf numFmtId="0" fontId="18" fillId="36" borderId="1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top" wrapText="1"/>
      <protection/>
    </xf>
    <xf numFmtId="0" fontId="11" fillId="0" borderId="10" xfId="0" applyFont="1" applyBorder="1" applyAlignment="1" applyProtection="1">
      <alignment horizontal="right" vertical="top" wrapText="1"/>
      <protection/>
    </xf>
    <xf numFmtId="0" fontId="7" fillId="0" borderId="0" xfId="55" applyFont="1" applyFill="1" applyBorder="1" applyAlignment="1">
      <alignment vertical="center"/>
      <protection/>
    </xf>
    <xf numFmtId="0" fontId="11" fillId="0" borderId="34" xfId="55" applyFont="1" applyFill="1" applyBorder="1" applyAlignment="1">
      <alignment vertical="center"/>
      <protection/>
    </xf>
    <xf numFmtId="0" fontId="11" fillId="0" borderId="67" xfId="55" applyFont="1" applyFill="1" applyBorder="1" applyAlignment="1">
      <alignment vertical="center"/>
      <protection/>
    </xf>
    <xf numFmtId="0" fontId="11" fillId="0" borderId="68" xfId="55" applyFont="1" applyFill="1" applyBorder="1" applyAlignment="1">
      <alignment vertical="center"/>
      <protection/>
    </xf>
    <xf numFmtId="0" fontId="11" fillId="36" borderId="38" xfId="0" applyFont="1" applyFill="1" applyBorder="1" applyAlignment="1" applyProtection="1">
      <alignment horizontal="left" vertical="center"/>
      <protection locked="0"/>
    </xf>
    <xf numFmtId="0" fontId="11" fillId="36" borderId="13" xfId="0" applyFont="1" applyFill="1" applyBorder="1" applyAlignment="1" applyProtection="1">
      <alignment horizontal="left" vertical="center"/>
      <protection locked="0"/>
    </xf>
    <xf numFmtId="0" fontId="11" fillId="36" borderId="30" xfId="0" applyFont="1" applyFill="1" applyBorder="1" applyAlignment="1" applyProtection="1">
      <alignment horizontal="left" vertical="center"/>
      <protection locked="0"/>
    </xf>
    <xf numFmtId="0" fontId="7" fillId="39" borderId="25" xfId="0" applyFont="1" applyFill="1" applyBorder="1" applyAlignment="1" applyProtection="1">
      <alignment horizontal="left" vertical="center" wrapText="1"/>
      <protection locked="0"/>
    </xf>
    <xf numFmtId="0" fontId="7" fillId="39" borderId="37" xfId="0" applyFont="1" applyFill="1" applyBorder="1" applyAlignment="1" applyProtection="1">
      <alignment horizontal="left" vertical="center" wrapText="1"/>
      <protection locked="0"/>
    </xf>
    <xf numFmtId="0" fontId="7" fillId="39" borderId="20" xfId="0" applyFont="1" applyFill="1" applyBorder="1" applyAlignment="1" applyProtection="1">
      <alignment horizontal="left" vertical="center" wrapText="1"/>
      <protection locked="0"/>
    </xf>
    <xf numFmtId="0" fontId="7" fillId="39" borderId="25" xfId="0" applyFont="1" applyFill="1" applyBorder="1" applyAlignment="1" applyProtection="1">
      <alignment horizontal="center" vertical="center" wrapText="1"/>
      <protection locked="0"/>
    </xf>
    <xf numFmtId="0" fontId="7" fillId="39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8" fillId="39" borderId="25" xfId="0" applyFont="1" applyFill="1" applyBorder="1" applyAlignment="1" applyProtection="1">
      <alignment horizontal="left" vertical="center" wrapText="1"/>
      <protection locked="0"/>
    </xf>
    <xf numFmtId="0" fontId="58" fillId="39" borderId="37" xfId="0" applyFont="1" applyFill="1" applyBorder="1" applyAlignment="1" applyProtection="1">
      <alignment horizontal="left" vertical="center" wrapText="1"/>
      <protection locked="0"/>
    </xf>
    <xf numFmtId="0" fontId="58" fillId="39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 quotePrefix="1">
      <alignment horizontal="left"/>
      <protection/>
    </xf>
    <xf numFmtId="0" fontId="11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3" fontId="7" fillId="0" borderId="25" xfId="0" applyNumberFormat="1" applyFont="1" applyFill="1" applyBorder="1" applyAlignment="1" applyProtection="1">
      <alignment horizontal="right" vertical="center" wrapText="1"/>
      <protection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0" fillId="0" borderId="37" xfId="0" applyBorder="1" applyAlignment="1" applyProtection="1">
      <alignment horizontal="left" vertical="center"/>
      <protection locked="0"/>
    </xf>
    <xf numFmtId="0" fontId="11" fillId="36" borderId="34" xfId="0" applyFont="1" applyFill="1" applyBorder="1" applyAlignment="1" applyProtection="1">
      <alignment horizontal="left" vertical="center"/>
      <protection locked="0"/>
    </xf>
    <xf numFmtId="0" fontId="11" fillId="36" borderId="67" xfId="0" applyFont="1" applyFill="1" applyBorder="1" applyAlignment="1" applyProtection="1">
      <alignment horizontal="left" vertical="center"/>
      <protection locked="0"/>
    </xf>
    <xf numFmtId="0" fontId="11" fillId="36" borderId="69" xfId="0" applyFont="1" applyFill="1" applyBorder="1" applyAlignment="1" applyProtection="1">
      <alignment horizontal="left" vertical="center"/>
      <protection locked="0"/>
    </xf>
    <xf numFmtId="0" fontId="52" fillId="0" borderId="37" xfId="0" applyNumberFormat="1" applyFont="1" applyFill="1" applyBorder="1" applyAlignment="1" applyProtection="1">
      <alignment horizontal="center" vertical="center" wrapText="1"/>
      <protection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36" borderId="51" xfId="0" applyFont="1" applyFill="1" applyBorder="1" applyAlignment="1" applyProtection="1">
      <alignment horizontal="left" wrapText="1"/>
      <protection locked="0"/>
    </xf>
    <xf numFmtId="0" fontId="2" fillId="36" borderId="5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3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49" fillId="35" borderId="0" xfId="0" applyFont="1" applyFill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166" fontId="10" fillId="36" borderId="23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Font="1" applyBorder="1" applyAlignment="1">
      <alignment vertical="center" wrapText="1"/>
    </xf>
    <xf numFmtId="0" fontId="11" fillId="0" borderId="2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66" fontId="10" fillId="39" borderId="0" xfId="0" applyNumberFormat="1" applyFont="1" applyFill="1" applyBorder="1" applyAlignment="1" applyProtection="1">
      <alignment horizontal="left" vertical="center" wrapText="1"/>
      <protection locked="0"/>
    </xf>
    <xf numFmtId="166" fontId="10" fillId="39" borderId="23" xfId="0" applyNumberFormat="1" applyFont="1" applyFill="1" applyBorder="1" applyAlignment="1" applyProtection="1">
      <alignment horizontal="left" vertical="center"/>
      <protection locked="0"/>
    </xf>
    <xf numFmtId="166" fontId="0" fillId="39" borderId="0" xfId="0" applyNumberFormat="1" applyFill="1" applyBorder="1" applyAlignment="1" applyProtection="1">
      <alignment horizontal="left" vertical="center"/>
      <protection locked="0"/>
    </xf>
    <xf numFmtId="166" fontId="10" fillId="42" borderId="0" xfId="0" applyNumberFormat="1" applyFont="1" applyFill="1" applyBorder="1" applyAlignment="1" applyProtection="1">
      <alignment horizontal="left" vertical="center" wrapText="1"/>
      <protection locked="0"/>
    </xf>
    <xf numFmtId="166" fontId="0" fillId="39" borderId="0" xfId="0" applyNumberFormat="1" applyFill="1" applyBorder="1" applyAlignment="1" applyProtection="1">
      <alignment horizontal="left" vertical="center" wrapText="1"/>
      <protection locked="0"/>
    </xf>
    <xf numFmtId="166" fontId="10" fillId="39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7" fillId="39" borderId="25" xfId="0" applyFont="1" applyFill="1" applyBorder="1" applyAlignment="1" applyProtection="1">
      <alignment vertical="center" wrapText="1"/>
      <protection locked="0"/>
    </xf>
    <xf numFmtId="0" fontId="0" fillId="39" borderId="20" xfId="0" applyFill="1" applyBorder="1" applyAlignment="1" applyProtection="1">
      <alignment vertical="center" wrapText="1"/>
      <protection locked="0"/>
    </xf>
    <xf numFmtId="0" fontId="11" fillId="39" borderId="25" xfId="0" applyFont="1" applyFill="1" applyBorder="1" applyAlignment="1" applyProtection="1">
      <alignment horizontal="left" vertical="center" wrapText="1"/>
      <protection locked="0"/>
    </xf>
    <xf numFmtId="0" fontId="0" fillId="39" borderId="37" xfId="0" applyFont="1" applyFill="1" applyBorder="1" applyAlignment="1" applyProtection="1">
      <alignment horizontal="left" vertical="center" wrapText="1"/>
      <protection locked="0"/>
    </xf>
    <xf numFmtId="0" fontId="0" fillId="39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wrapText="1"/>
      <protection/>
    </xf>
    <xf numFmtId="0" fontId="11" fillId="0" borderId="37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0" xfId="0" applyFill="1" applyAlignment="1" applyProtection="1">
      <alignment horizontal="center" vertical="center"/>
      <protection/>
    </xf>
    <xf numFmtId="10" fontId="7" fillId="0" borderId="0" xfId="0" applyNumberFormat="1" applyFont="1" applyAlignment="1" applyProtection="1">
      <alignment horizontal="right" vertical="center" wrapText="1"/>
      <protection locked="0"/>
    </xf>
    <xf numFmtId="0" fontId="49" fillId="0" borderId="10" xfId="0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11" fillId="0" borderId="0" xfId="0" applyFont="1" applyFill="1" applyAlignment="1" applyProtection="1">
      <alignment wrapText="1"/>
      <protection/>
    </xf>
    <xf numFmtId="166" fontId="10" fillId="43" borderId="0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left" vertical="center" wrapText="1"/>
      <protection locked="0"/>
    </xf>
    <xf numFmtId="166" fontId="10" fillId="36" borderId="23" xfId="0" applyNumberFormat="1" applyFont="1" applyFill="1" applyBorder="1" applyAlignment="1" applyProtection="1">
      <alignment horizontal="left" vertical="center"/>
      <protection locked="0"/>
    </xf>
    <xf numFmtId="166" fontId="0" fillId="36" borderId="0" xfId="0" applyNumberFormat="1" applyFill="1" applyBorder="1" applyAlignment="1" applyProtection="1">
      <alignment horizontal="left" vertical="center"/>
      <protection locked="0"/>
    </xf>
    <xf numFmtId="166" fontId="1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Insatisfaisant" xfId="47"/>
    <cellStyle name="Hyperlink" xfId="48"/>
    <cellStyle name="Lien hypertexte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_Feuil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68"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ill>
        <patternFill>
          <bgColor rgb="FF66FFFF"/>
        </patternFill>
      </fill>
    </dxf>
    <dxf>
      <font>
        <strike val="0"/>
      </font>
      <fill>
        <patternFill>
          <bgColor rgb="FF66FFFF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ill>
        <patternFill>
          <bgColor rgb="FFCCFFFF"/>
        </patternFill>
      </fill>
    </dxf>
    <dxf>
      <font>
        <color auto="1"/>
      </font>
      <fill>
        <patternFill patternType="solid">
          <bgColor indexed="41"/>
        </patternFill>
      </fill>
    </dxf>
    <dxf>
      <fill>
        <patternFill patternType="none">
          <bgColor indexed="65"/>
        </patternFill>
      </fill>
    </dxf>
    <dxf/>
    <dxf>
      <font>
        <color auto="1"/>
      </font>
      <fill>
        <patternFill patternType="solid">
          <bgColor rgb="FFCCFFFF"/>
        </patternFill>
      </fill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3" name="Text Box 3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4" name="Text Box 8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5" name="Text Box 9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6" name="Text Box 10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7" name="Text Box 11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8" name="Text Box 19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9" name="Text Box 20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10" name="Text Box 21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11" name="Text Box 23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12" name="Text Box 24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13" name="Text Box 25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14" name="Text Box 26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28575"/>
    <xdr:sp fLocksText="0">
      <xdr:nvSpPr>
        <xdr:cNvPr id="15" name="Text Box 27"/>
        <xdr:cNvSpPr txBox="1">
          <a:spLocks noChangeArrowheads="1"/>
        </xdr:cNvSpPr>
      </xdr:nvSpPr>
      <xdr:spPr>
        <a:xfrm>
          <a:off x="238125" y="16173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342900"/>
    <xdr:sp fLocksText="0">
      <xdr:nvSpPr>
        <xdr:cNvPr id="16" name="Text Box 28"/>
        <xdr:cNvSpPr txBox="1">
          <a:spLocks noChangeArrowheads="1"/>
        </xdr:cNvSpPr>
      </xdr:nvSpPr>
      <xdr:spPr>
        <a:xfrm>
          <a:off x="238125" y="1617345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17" name="Text Box 29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18" name="Text Box 30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19" name="Text Box 31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180975"/>
    <xdr:sp fLocksText="0">
      <xdr:nvSpPr>
        <xdr:cNvPr id="20" name="Text Box 32"/>
        <xdr:cNvSpPr txBox="1">
          <a:spLocks noChangeArrowheads="1"/>
        </xdr:cNvSpPr>
      </xdr:nvSpPr>
      <xdr:spPr>
        <a:xfrm>
          <a:off x="238125" y="161734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21" name="Text Box 33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22" name="Text Box 34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23" name="Text Box 35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24" name="Text Box 36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28575"/>
    <xdr:sp fLocksText="0">
      <xdr:nvSpPr>
        <xdr:cNvPr id="25" name="Text Box 37"/>
        <xdr:cNvSpPr txBox="1">
          <a:spLocks noChangeArrowheads="1"/>
        </xdr:cNvSpPr>
      </xdr:nvSpPr>
      <xdr:spPr>
        <a:xfrm>
          <a:off x="238125" y="16173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190500"/>
    <xdr:sp fLocksText="0">
      <xdr:nvSpPr>
        <xdr:cNvPr id="26" name="Text Box 38"/>
        <xdr:cNvSpPr txBox="1">
          <a:spLocks noChangeArrowheads="1"/>
        </xdr:cNvSpPr>
      </xdr:nvSpPr>
      <xdr:spPr>
        <a:xfrm>
          <a:off x="238125" y="16173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27" name="Text Box 43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28" name="Text Box 44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29" name="Text Box 45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57150"/>
    <xdr:sp fLocksText="0">
      <xdr:nvSpPr>
        <xdr:cNvPr id="30" name="Text Box 46"/>
        <xdr:cNvSpPr txBox="1">
          <a:spLocks noChangeArrowheads="1"/>
        </xdr:cNvSpPr>
      </xdr:nvSpPr>
      <xdr:spPr>
        <a:xfrm>
          <a:off x="238125" y="161734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31" name="Text Box 47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32" name="Text Box 48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33" name="Text Box 49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87</xdr:row>
      <xdr:rowOff>0</xdr:rowOff>
    </xdr:from>
    <xdr:ext cx="104775" cy="266700"/>
    <xdr:sp fLocksText="0">
      <xdr:nvSpPr>
        <xdr:cNvPr id="34" name="Text Box 50"/>
        <xdr:cNvSpPr txBox="1">
          <a:spLocks noChangeArrowheads="1"/>
        </xdr:cNvSpPr>
      </xdr:nvSpPr>
      <xdr:spPr>
        <a:xfrm>
          <a:off x="238125" y="1731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190500"/>
    <xdr:sp fLocksText="0">
      <xdr:nvSpPr>
        <xdr:cNvPr id="35" name="Text Box 51"/>
        <xdr:cNvSpPr txBox="1">
          <a:spLocks noChangeArrowheads="1"/>
        </xdr:cNvSpPr>
      </xdr:nvSpPr>
      <xdr:spPr>
        <a:xfrm>
          <a:off x="238125" y="16173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36" name="Text Box 53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37" name="Text Box 54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38" name="Text Box 55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28575"/>
    <xdr:sp fLocksText="0">
      <xdr:nvSpPr>
        <xdr:cNvPr id="39" name="Text Box 56"/>
        <xdr:cNvSpPr txBox="1">
          <a:spLocks noChangeArrowheads="1"/>
        </xdr:cNvSpPr>
      </xdr:nvSpPr>
      <xdr:spPr>
        <a:xfrm>
          <a:off x="238125" y="16173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0" name="Text Box 57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1" name="Text Box 58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2" name="Text Box 59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3" name="Text Box 60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28575"/>
    <xdr:sp fLocksText="0">
      <xdr:nvSpPr>
        <xdr:cNvPr id="44" name="Text Box 61"/>
        <xdr:cNvSpPr txBox="1">
          <a:spLocks noChangeArrowheads="1"/>
        </xdr:cNvSpPr>
      </xdr:nvSpPr>
      <xdr:spPr>
        <a:xfrm>
          <a:off x="238125" y="16173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5" name="Text Box 63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6" name="Text Box 64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7" name="Text Box 65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8" name="Text Box 67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49" name="Text Box 68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50" name="Text Box 69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0</xdr:rowOff>
    </xdr:from>
    <xdr:ext cx="104775" cy="257175"/>
    <xdr:sp fLocksText="0">
      <xdr:nvSpPr>
        <xdr:cNvPr id="51" name="Text Box 70"/>
        <xdr:cNvSpPr txBox="1">
          <a:spLocks noChangeArrowheads="1"/>
        </xdr:cNvSpPr>
      </xdr:nvSpPr>
      <xdr:spPr>
        <a:xfrm>
          <a:off x="238125" y="17125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81</xdr:row>
      <xdr:rowOff>0</xdr:rowOff>
    </xdr:from>
    <xdr:ext cx="104775" cy="28575"/>
    <xdr:sp fLocksText="0">
      <xdr:nvSpPr>
        <xdr:cNvPr id="52" name="Text Box 71"/>
        <xdr:cNvSpPr txBox="1">
          <a:spLocks noChangeArrowheads="1"/>
        </xdr:cNvSpPr>
      </xdr:nvSpPr>
      <xdr:spPr>
        <a:xfrm>
          <a:off x="238125" y="161734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53" name="Text Box 1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54" name="Text Box 2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55" name="Text Box 3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56" name="Text Box 8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57" name="Text Box 9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58" name="Text Box 10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59" name="Text Box 11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60" name="Text Box 43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61" name="Text Box 44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62" name="Text Box 45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63" name="Text Box 47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64" name="Text Box 48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65" name="Text Box 49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37</xdr:row>
      <xdr:rowOff>0</xdr:rowOff>
    </xdr:from>
    <xdr:ext cx="104775" cy="266700"/>
    <xdr:sp fLocksText="0">
      <xdr:nvSpPr>
        <xdr:cNvPr id="66" name="Text Box 50"/>
        <xdr:cNvSpPr txBox="1">
          <a:spLocks noChangeArrowheads="1"/>
        </xdr:cNvSpPr>
      </xdr:nvSpPr>
      <xdr:spPr>
        <a:xfrm>
          <a:off x="238125" y="7791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828675</xdr:colOff>
      <xdr:row>24</xdr:row>
      <xdr:rowOff>123825</xdr:rowOff>
    </xdr:from>
    <xdr:ext cx="104775" cy="266700"/>
    <xdr:sp fLocksText="0">
      <xdr:nvSpPr>
        <xdr:cNvPr id="67" name="Text Box 1"/>
        <xdr:cNvSpPr txBox="1">
          <a:spLocks noChangeArrowheads="1"/>
        </xdr:cNvSpPr>
      </xdr:nvSpPr>
      <xdr:spPr>
        <a:xfrm>
          <a:off x="3838575" y="4895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68" name="Text Box 2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69" name="Text Box 3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70" name="Text Box 8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71" name="Text Box 9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72" name="Text Box 10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73" name="Text Box 11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74" name="Text Box 19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75" name="Text Box 20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76" name="Text Box 21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77" name="Text Box 23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78" name="Text Box 24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79" name="Text Box 25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80" name="Text Box 26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81" name="Text Box 29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82" name="Text Box 30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83" name="Text Box 31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84" name="Text Box 33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85" name="Text Box 34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86" name="Text Box 35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87" name="Text Box 36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88" name="Text Box 43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89" name="Text Box 44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90" name="Text Box 45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91" name="Text Box 47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92" name="Text Box 48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93" name="Text Box 49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12</xdr:row>
      <xdr:rowOff>0</xdr:rowOff>
    </xdr:from>
    <xdr:ext cx="104775" cy="266700"/>
    <xdr:sp fLocksText="0">
      <xdr:nvSpPr>
        <xdr:cNvPr id="94" name="Text Box 50"/>
        <xdr:cNvSpPr txBox="1">
          <a:spLocks noChangeArrowheads="1"/>
        </xdr:cNvSpPr>
      </xdr:nvSpPr>
      <xdr:spPr>
        <a:xfrm>
          <a:off x="5743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95" name="Text Box 53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96" name="Text Box 54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97" name="Text Box 55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98" name="Text Box 57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99" name="Text Box 58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0" name="Text Box 59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1" name="Text Box 60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2" name="Text Box 63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3" name="Text Box 64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4" name="Text Box 65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5" name="Text Box 67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6" name="Text Box 68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7" name="Text Box 69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238125</xdr:colOff>
      <xdr:row>11</xdr:row>
      <xdr:rowOff>0</xdr:rowOff>
    </xdr:from>
    <xdr:ext cx="104775" cy="257175"/>
    <xdr:sp fLocksText="0">
      <xdr:nvSpPr>
        <xdr:cNvPr id="108" name="Text Box 70"/>
        <xdr:cNvSpPr txBox="1">
          <a:spLocks noChangeArrowheads="1"/>
        </xdr:cNvSpPr>
      </xdr:nvSpPr>
      <xdr:spPr>
        <a:xfrm>
          <a:off x="5743575" y="22669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09" name="Text Box 4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0" name="Text Box 12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1" name="Text Box 13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2" name="Text Box 19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3" name="Text Box 20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4" name="Text Box 21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66700"/>
    <xdr:sp fLocksText="0">
      <xdr:nvSpPr>
        <xdr:cNvPr id="115" name="Text Box 22"/>
        <xdr:cNvSpPr txBox="1">
          <a:spLocks noChangeArrowheads="1"/>
        </xdr:cNvSpPr>
      </xdr:nvSpPr>
      <xdr:spPr>
        <a:xfrm>
          <a:off x="238125" y="16554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6" name="Text Box 23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7" name="Text Box 24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8" name="Text Box 25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19" name="Text Box 26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66700"/>
    <xdr:sp fLocksText="0">
      <xdr:nvSpPr>
        <xdr:cNvPr id="120" name="Text Box 27"/>
        <xdr:cNvSpPr txBox="1">
          <a:spLocks noChangeArrowheads="1"/>
        </xdr:cNvSpPr>
      </xdr:nvSpPr>
      <xdr:spPr>
        <a:xfrm>
          <a:off x="238125" y="16554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66700"/>
    <xdr:sp fLocksText="0">
      <xdr:nvSpPr>
        <xdr:cNvPr id="121" name="Text Box 28"/>
        <xdr:cNvSpPr txBox="1">
          <a:spLocks noChangeArrowheads="1"/>
        </xdr:cNvSpPr>
      </xdr:nvSpPr>
      <xdr:spPr>
        <a:xfrm>
          <a:off x="238125" y="16554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22" name="Text Box 29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23" name="Text Box 30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24" name="Text Box 31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25" name="Text Box 32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26" name="Text Box 33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27" name="Text Box 34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28" name="Text Box 35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29" name="Text Box 36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66700"/>
    <xdr:sp fLocksText="0">
      <xdr:nvSpPr>
        <xdr:cNvPr id="130" name="Text Box 37"/>
        <xdr:cNvSpPr txBox="1">
          <a:spLocks noChangeArrowheads="1"/>
        </xdr:cNvSpPr>
      </xdr:nvSpPr>
      <xdr:spPr>
        <a:xfrm>
          <a:off x="238125" y="16554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31" name="Text Box 38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32" name="Text Box 46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33" name="Text Box 51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34" name="Text Box 52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35" name="Text Box 53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36" name="Text Box 54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37" name="Text Box 55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66700"/>
    <xdr:sp fLocksText="0">
      <xdr:nvSpPr>
        <xdr:cNvPr id="138" name="Text Box 56"/>
        <xdr:cNvSpPr txBox="1">
          <a:spLocks noChangeArrowheads="1"/>
        </xdr:cNvSpPr>
      </xdr:nvSpPr>
      <xdr:spPr>
        <a:xfrm>
          <a:off x="238125" y="16554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39" name="Text Box 57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40" name="Text Box 58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41" name="Text Box 59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42" name="Text Box 60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66700"/>
    <xdr:sp fLocksText="0">
      <xdr:nvSpPr>
        <xdr:cNvPr id="143" name="Text Box 61"/>
        <xdr:cNvSpPr txBox="1">
          <a:spLocks noChangeArrowheads="1"/>
        </xdr:cNvSpPr>
      </xdr:nvSpPr>
      <xdr:spPr>
        <a:xfrm>
          <a:off x="238125" y="16554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66700"/>
    <xdr:sp fLocksText="0">
      <xdr:nvSpPr>
        <xdr:cNvPr id="144" name="Text Box 62"/>
        <xdr:cNvSpPr txBox="1">
          <a:spLocks noChangeArrowheads="1"/>
        </xdr:cNvSpPr>
      </xdr:nvSpPr>
      <xdr:spPr>
        <a:xfrm>
          <a:off x="238125" y="16554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45" name="Text Box 63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46" name="Text Box 64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47" name="Text Box 65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48" name="Text Box 66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49" name="Text Box 67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50" name="Text Box 68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51" name="Text Box 69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52" name="Text Box 70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66700"/>
    <xdr:sp fLocksText="0">
      <xdr:nvSpPr>
        <xdr:cNvPr id="153" name="Text Box 71"/>
        <xdr:cNvSpPr txBox="1">
          <a:spLocks noChangeArrowheads="1"/>
        </xdr:cNvSpPr>
      </xdr:nvSpPr>
      <xdr:spPr>
        <a:xfrm>
          <a:off x="238125" y="16554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83</xdr:row>
      <xdr:rowOff>0</xdr:rowOff>
    </xdr:from>
    <xdr:ext cx="104775" cy="257175"/>
    <xdr:sp fLocksText="0">
      <xdr:nvSpPr>
        <xdr:cNvPr id="154" name="Text Box 72"/>
        <xdr:cNvSpPr txBox="1">
          <a:spLocks noChangeArrowheads="1"/>
        </xdr:cNvSpPr>
      </xdr:nvSpPr>
      <xdr:spPr>
        <a:xfrm>
          <a:off x="238125" y="165544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91"/>
  <sheetViews>
    <sheetView showGridLines="0" tabSelected="1" view="pageBreakPreview" zoomScale="75" zoomScaleNormal="85" zoomScaleSheetLayoutView="75" zoomScalePageLayoutView="70" workbookViewId="0" topLeftCell="A40">
      <selection activeCell="B81" sqref="B81"/>
    </sheetView>
  </sheetViews>
  <sheetFormatPr defaultColWidth="18.7109375" defaultRowHeight="15" customHeight="1"/>
  <cols>
    <col min="1" max="1" width="23.00390625" style="5" customWidth="1"/>
    <col min="2" max="2" width="22.140625" style="5" customWidth="1"/>
    <col min="3" max="4" width="18.7109375" style="5" customWidth="1"/>
    <col min="5" max="5" width="22.421875" style="5" customWidth="1"/>
    <col min="6" max="6" width="18.7109375" style="5" customWidth="1"/>
    <col min="7" max="7" width="22.00390625" style="5" customWidth="1"/>
    <col min="8" max="8" width="18.7109375" style="11" customWidth="1"/>
    <col min="9" max="9" width="29.8515625" style="11" hidden="1" customWidth="1"/>
    <col min="10" max="11" width="23.8515625" style="16" hidden="1" customWidth="1"/>
    <col min="12" max="12" width="6.57421875" style="5" hidden="1" customWidth="1"/>
    <col min="13" max="13" width="8.00390625" style="5" hidden="1" customWidth="1"/>
    <col min="14" max="14" width="18.7109375" style="5" hidden="1" customWidth="1"/>
    <col min="15" max="15" width="0" style="5" hidden="1" customWidth="1"/>
    <col min="16" max="16384" width="18.7109375" style="5" customWidth="1"/>
  </cols>
  <sheetData>
    <row r="1" spans="1:15" ht="15" customHeight="1">
      <c r="A1" s="503"/>
      <c r="B1" s="506" t="s">
        <v>295</v>
      </c>
      <c r="C1" s="507"/>
      <c r="D1" s="507"/>
      <c r="E1" s="507"/>
      <c r="F1" s="507"/>
      <c r="G1" s="483" t="s">
        <v>0</v>
      </c>
      <c r="H1" s="484"/>
      <c r="I1" s="1"/>
      <c r="J1" s="2" t="s">
        <v>1</v>
      </c>
      <c r="K1" s="3" t="s">
        <v>2</v>
      </c>
      <c r="L1" s="4" t="s">
        <v>3</v>
      </c>
      <c r="M1" s="4" t="s">
        <v>4</v>
      </c>
      <c r="O1" s="6" t="s">
        <v>5</v>
      </c>
    </row>
    <row r="2" spans="1:14" ht="15" customHeight="1">
      <c r="A2" s="504"/>
      <c r="B2" s="507"/>
      <c r="C2" s="507"/>
      <c r="D2" s="507"/>
      <c r="E2" s="507"/>
      <c r="F2" s="507"/>
      <c r="G2" s="7" t="s">
        <v>6</v>
      </c>
      <c r="H2" s="8" t="s">
        <v>275</v>
      </c>
      <c r="I2" s="9"/>
      <c r="J2" s="10" t="s">
        <v>7</v>
      </c>
      <c r="K2" s="11"/>
      <c r="L2" s="12" t="s">
        <v>8</v>
      </c>
      <c r="M2" s="12"/>
      <c r="N2" s="5" t="s">
        <v>9</v>
      </c>
    </row>
    <row r="3" spans="1:14" ht="15" customHeight="1">
      <c r="A3" s="504"/>
      <c r="B3" s="507"/>
      <c r="C3" s="507"/>
      <c r="D3" s="507"/>
      <c r="E3" s="507"/>
      <c r="F3" s="507"/>
      <c r="G3" s="7"/>
      <c r="H3" s="13"/>
      <c r="I3" s="9"/>
      <c r="J3" s="10" t="s">
        <v>10</v>
      </c>
      <c r="K3" s="11"/>
      <c r="L3" s="12" t="s">
        <v>11</v>
      </c>
      <c r="M3" s="12"/>
      <c r="N3" s="5" t="s">
        <v>12</v>
      </c>
    </row>
    <row r="4" spans="1:13" ht="15" customHeight="1">
      <c r="A4" s="504"/>
      <c r="B4" s="507"/>
      <c r="C4" s="507"/>
      <c r="D4" s="507"/>
      <c r="E4" s="507"/>
      <c r="F4" s="507"/>
      <c r="G4" s="14" t="s">
        <v>13</v>
      </c>
      <c r="H4" s="15"/>
      <c r="I4" s="9"/>
      <c r="J4" s="10" t="s">
        <v>14</v>
      </c>
      <c r="K4" s="11"/>
      <c r="L4" s="12" t="s">
        <v>15</v>
      </c>
      <c r="M4" s="12"/>
    </row>
    <row r="5" spans="1:13" ht="15" customHeight="1">
      <c r="A5" s="505"/>
      <c r="B5" s="485" t="s">
        <v>272</v>
      </c>
      <c r="C5" s="485"/>
      <c r="D5" s="485"/>
      <c r="E5" s="485"/>
      <c r="F5" s="485"/>
      <c r="G5" s="486" t="s">
        <v>139</v>
      </c>
      <c r="H5" s="487"/>
      <c r="I5" s="9"/>
      <c r="J5" s="10" t="s">
        <v>16</v>
      </c>
      <c r="K5" s="11"/>
      <c r="L5" s="16"/>
      <c r="M5" s="16"/>
    </row>
    <row r="6" spans="1:10" ht="15" customHeight="1">
      <c r="A6" s="500"/>
      <c r="B6" s="17"/>
      <c r="C6" s="17"/>
      <c r="D6" s="17"/>
      <c r="E6" s="17"/>
      <c r="F6" s="18"/>
      <c r="G6" s="9"/>
      <c r="H6" s="19"/>
      <c r="J6" s="16" t="s">
        <v>17</v>
      </c>
    </row>
    <row r="7" spans="1:8" ht="21" customHeight="1">
      <c r="A7" s="501"/>
      <c r="B7" s="23"/>
      <c r="C7" s="508" t="s">
        <v>271</v>
      </c>
      <c r="D7" s="509"/>
      <c r="E7" s="509"/>
      <c r="F7" s="509"/>
      <c r="G7" s="21"/>
      <c r="H7" s="24"/>
    </row>
    <row r="8" spans="1:8" ht="15" customHeight="1">
      <c r="A8" s="501"/>
      <c r="B8" s="23"/>
      <c r="E8" s="23"/>
      <c r="F8" s="20"/>
      <c r="G8" s="21"/>
      <c r="H8" s="24"/>
    </row>
    <row r="9" spans="1:9" ht="22.5" customHeight="1">
      <c r="A9" s="501"/>
      <c r="C9" s="502" t="s">
        <v>161</v>
      </c>
      <c r="D9" s="502"/>
      <c r="E9" s="502"/>
      <c r="F9" s="502"/>
      <c r="G9" s="21"/>
      <c r="H9" s="24"/>
      <c r="I9" s="25"/>
    </row>
    <row r="10" spans="1:9" ht="15" customHeight="1">
      <c r="A10" s="26"/>
      <c r="B10" s="27"/>
      <c r="C10" s="27"/>
      <c r="D10" s="27"/>
      <c r="E10" s="27"/>
      <c r="F10" s="28"/>
      <c r="G10" s="21"/>
      <c r="H10" s="24"/>
      <c r="I10" s="25"/>
    </row>
    <row r="11" spans="1:9" ht="15" customHeight="1">
      <c r="A11" s="340"/>
      <c r="B11" s="341"/>
      <c r="C11" s="341"/>
      <c r="D11" s="341"/>
      <c r="E11" s="341"/>
      <c r="F11" s="342"/>
      <c r="G11" s="21"/>
      <c r="H11" s="137"/>
      <c r="I11" s="25"/>
    </row>
    <row r="12" spans="1:9" ht="15" customHeight="1">
      <c r="A12" s="21"/>
      <c r="B12" s="21"/>
      <c r="C12" s="21"/>
      <c r="D12" s="21"/>
      <c r="E12" s="21"/>
      <c r="F12" s="21"/>
      <c r="G12" s="21"/>
      <c r="H12" s="137"/>
      <c r="I12" s="25"/>
    </row>
    <row r="13" spans="1:9" ht="15" customHeight="1">
      <c r="A13" s="335" t="s">
        <v>18</v>
      </c>
      <c r="B13" s="512"/>
      <c r="C13" s="512"/>
      <c r="D13" s="97"/>
      <c r="E13" s="468"/>
      <c r="F13" s="468"/>
      <c r="G13" s="468"/>
      <c r="H13" s="468"/>
      <c r="I13" s="333"/>
    </row>
    <row r="14" spans="1:8" ht="15" customHeight="1">
      <c r="A14" s="516" t="s">
        <v>180</v>
      </c>
      <c r="B14" s="517"/>
      <c r="C14" s="517"/>
      <c r="D14" s="517"/>
      <c r="E14" s="517"/>
      <c r="F14" s="517"/>
      <c r="G14" s="517"/>
      <c r="H14" s="517"/>
    </row>
    <row r="15" spans="1:8" ht="15" customHeight="1">
      <c r="A15" s="516"/>
      <c r="B15" s="518"/>
      <c r="C15" s="518"/>
      <c r="D15" s="518"/>
      <c r="E15" s="518"/>
      <c r="F15" s="518"/>
      <c r="G15" s="518"/>
      <c r="H15" s="518"/>
    </row>
    <row r="16" spans="1:11" s="32" customFormat="1" ht="15" customHeight="1">
      <c r="A16" s="519" t="s">
        <v>251</v>
      </c>
      <c r="B16" s="520"/>
      <c r="C16" s="520"/>
      <c r="D16" s="520"/>
      <c r="E16" s="520"/>
      <c r="F16" s="520"/>
      <c r="G16" s="520"/>
      <c r="H16" s="520"/>
      <c r="I16" s="30"/>
      <c r="J16" s="31"/>
      <c r="K16" s="31"/>
    </row>
    <row r="17" spans="1:8" ht="15" customHeight="1">
      <c r="A17" s="519"/>
      <c r="B17" s="518"/>
      <c r="C17" s="518"/>
      <c r="D17" s="518"/>
      <c r="E17" s="518"/>
      <c r="F17" s="518"/>
      <c r="G17" s="518"/>
      <c r="H17" s="518"/>
    </row>
    <row r="18" spans="1:8" ht="15" customHeight="1">
      <c r="A18" s="336"/>
      <c r="B18" s="343"/>
      <c r="C18" s="343"/>
      <c r="D18" s="343"/>
      <c r="E18" s="343"/>
      <c r="F18" s="343"/>
      <c r="G18" s="29"/>
      <c r="H18" s="137"/>
    </row>
    <row r="19" spans="1:8" ht="17.25" customHeight="1">
      <c r="A19" s="335"/>
      <c r="B19" s="455"/>
      <c r="C19" s="33"/>
      <c r="D19" s="21"/>
      <c r="E19" s="456"/>
      <c r="F19" s="455"/>
      <c r="G19" s="33"/>
      <c r="H19" s="137"/>
    </row>
    <row r="20" spans="1:11" s="32" customFormat="1" ht="15" customHeight="1">
      <c r="A20" s="335"/>
      <c r="B20" s="283"/>
      <c r="C20" s="33"/>
      <c r="E20" s="34"/>
      <c r="F20" s="283"/>
      <c r="G20" s="33"/>
      <c r="H20" s="137"/>
      <c r="I20" s="30"/>
      <c r="J20" s="31"/>
      <c r="K20" s="31"/>
    </row>
    <row r="21" spans="1:11" s="32" customFormat="1" ht="15" customHeight="1">
      <c r="A21" s="335"/>
      <c r="B21" s="283"/>
      <c r="C21" s="33"/>
      <c r="E21" s="34"/>
      <c r="F21" s="322"/>
      <c r="G21" s="33"/>
      <c r="H21" s="137"/>
      <c r="I21" s="30"/>
      <c r="J21" s="31"/>
      <c r="K21" s="31"/>
    </row>
    <row r="22" spans="1:8" ht="15" customHeight="1">
      <c r="A22" s="335" t="s">
        <v>142</v>
      </c>
      <c r="B22" s="404" t="s">
        <v>249</v>
      </c>
      <c r="C22" s="344" t="s">
        <v>143</v>
      </c>
      <c r="D22" s="344" t="s">
        <v>144</v>
      </c>
      <c r="E22" s="344" t="s">
        <v>145</v>
      </c>
      <c r="F22" s="344" t="s">
        <v>146</v>
      </c>
      <c r="G22" s="344" t="s">
        <v>147</v>
      </c>
      <c r="H22" s="137"/>
    </row>
    <row r="23" spans="1:8" ht="15" customHeight="1">
      <c r="A23" s="335"/>
      <c r="B23" s="404" t="s">
        <v>250</v>
      </c>
      <c r="C23" s="344" t="s">
        <v>148</v>
      </c>
      <c r="D23" s="344" t="s">
        <v>149</v>
      </c>
      <c r="E23" s="344" t="s">
        <v>150</v>
      </c>
      <c r="F23" s="344" t="s">
        <v>151</v>
      </c>
      <c r="G23" s="344" t="s">
        <v>152</v>
      </c>
      <c r="H23" s="137"/>
    </row>
    <row r="24" spans="1:11" s="32" customFormat="1" ht="15" customHeight="1">
      <c r="A24" s="335"/>
      <c r="B24" s="283"/>
      <c r="C24" s="33"/>
      <c r="E24" s="34"/>
      <c r="F24" s="283"/>
      <c r="G24" s="33"/>
      <c r="H24" s="137"/>
      <c r="I24" s="30"/>
      <c r="J24" s="31"/>
      <c r="K24" s="31"/>
    </row>
    <row r="25" spans="8:11" ht="15" customHeight="1">
      <c r="H25" s="345"/>
      <c r="I25" s="29"/>
      <c r="J25" s="24"/>
      <c r="K25" s="30"/>
    </row>
    <row r="26" spans="1:11" ht="57.75" customHeight="1">
      <c r="A26" s="457" t="s">
        <v>296</v>
      </c>
      <c r="B26" s="458"/>
      <c r="H26" s="345"/>
      <c r="I26" s="29"/>
      <c r="J26" s="24"/>
      <c r="K26" s="30"/>
    </row>
    <row r="27" spans="1:11" s="32" customFormat="1" ht="15" customHeight="1">
      <c r="A27" s="335"/>
      <c r="B27" s="283"/>
      <c r="C27" s="33"/>
      <c r="E27" s="34"/>
      <c r="F27" s="283"/>
      <c r="G27" s="33"/>
      <c r="H27" s="137"/>
      <c r="I27" s="30"/>
      <c r="J27" s="31"/>
      <c r="K27" s="31"/>
    </row>
    <row r="28" spans="1:16" s="41" customFormat="1" ht="15" customHeight="1">
      <c r="A28" s="346"/>
      <c r="B28" s="142"/>
      <c r="C28" s="142"/>
      <c r="D28" s="347"/>
      <c r="E28" s="347"/>
      <c r="F28" s="97"/>
      <c r="G28" s="143"/>
      <c r="H28" s="133"/>
      <c r="I28" s="93"/>
      <c r="J28" s="130"/>
      <c r="K28" s="103"/>
      <c r="L28" s="105"/>
      <c r="M28" s="105"/>
      <c r="N28" s="105"/>
      <c r="O28" s="60"/>
      <c r="P28" s="60"/>
    </row>
    <row r="29" spans="1:25" s="60" customFormat="1" ht="15" customHeight="1">
      <c r="A29" s="35"/>
      <c r="B29" s="18"/>
      <c r="C29" s="18"/>
      <c r="D29" s="107"/>
      <c r="E29" s="107"/>
      <c r="F29" s="97"/>
      <c r="G29" s="108"/>
      <c r="H29" s="133"/>
      <c r="I29" s="109"/>
      <c r="J29" s="148"/>
      <c r="K29" s="149"/>
      <c r="L29" s="105"/>
      <c r="M29" s="105"/>
      <c r="N29" s="105"/>
      <c r="S29" s="35"/>
      <c r="T29" s="35"/>
      <c r="U29" s="35"/>
      <c r="V29" s="35"/>
      <c r="W29" s="24"/>
      <c r="Y29" s="10"/>
    </row>
    <row r="30" spans="1:15" s="10" customFormat="1" ht="15" customHeight="1">
      <c r="A30" s="337" t="s">
        <v>162</v>
      </c>
      <c r="B30" s="75"/>
      <c r="C30" s="75"/>
      <c r="D30" s="75"/>
      <c r="E30" s="75"/>
      <c r="F30" s="75"/>
      <c r="G30" s="76"/>
      <c r="H30" s="76"/>
      <c r="I30" s="76"/>
      <c r="J30" s="76"/>
      <c r="K30" s="76"/>
      <c r="L30" s="76"/>
      <c r="M30" s="76"/>
      <c r="N30" s="76"/>
      <c r="O30" s="76"/>
    </row>
    <row r="31" spans="1:16" s="10" customFormat="1" ht="15" customHeight="1">
      <c r="A31" s="81"/>
      <c r="B31" s="82"/>
      <c r="C31" s="82"/>
      <c r="D31" s="82"/>
      <c r="E31" s="82"/>
      <c r="F31" s="82"/>
      <c r="G31" s="83"/>
      <c r="H31" s="84"/>
      <c r="K31" s="43"/>
      <c r="L31" s="85"/>
      <c r="M31" s="85"/>
      <c r="N31" s="78"/>
      <c r="O31" s="60"/>
      <c r="P31" s="60"/>
    </row>
    <row r="32" spans="2:15" s="10" customFormat="1" ht="15" customHeight="1">
      <c r="B32" s="87" t="s">
        <v>55</v>
      </c>
      <c r="D32" s="87" t="s">
        <v>56</v>
      </c>
      <c r="H32" s="10" t="s">
        <v>22</v>
      </c>
      <c r="I32" s="88" t="s">
        <v>57</v>
      </c>
      <c r="J32" s="88"/>
      <c r="K32" s="78" t="s">
        <v>58</v>
      </c>
      <c r="L32" s="78"/>
      <c r="M32" s="89"/>
      <c r="N32" s="60"/>
      <c r="O32" s="60"/>
    </row>
    <row r="33" spans="2:14" s="10" customFormat="1" ht="15" customHeight="1">
      <c r="B33" s="478"/>
      <c r="C33" s="479"/>
      <c r="D33" s="475"/>
      <c r="E33" s="476"/>
      <c r="F33" s="477"/>
      <c r="G33" s="42"/>
      <c r="H33" s="90"/>
      <c r="I33" s="91"/>
      <c r="J33" s="92"/>
      <c r="K33" s="93"/>
      <c r="L33" s="93"/>
      <c r="M33" s="94"/>
      <c r="N33" s="94"/>
    </row>
    <row r="34" spans="2:16" s="10" customFormat="1" ht="15" customHeight="1">
      <c r="B34" s="311" t="s">
        <v>61</v>
      </c>
      <c r="C34" s="311"/>
      <c r="D34" s="312" t="s">
        <v>62</v>
      </c>
      <c r="E34" s="318"/>
      <c r="F34" s="87" t="s">
        <v>63</v>
      </c>
      <c r="G34" s="96"/>
      <c r="I34" s="96"/>
      <c r="J34" s="96"/>
      <c r="L34" s="93"/>
      <c r="M34" s="93"/>
      <c r="O34" s="60"/>
      <c r="P34" s="60"/>
    </row>
    <row r="35" spans="2:16" s="10" customFormat="1" ht="15" customHeight="1">
      <c r="B35" s="314"/>
      <c r="C35" s="317"/>
      <c r="D35" s="313"/>
      <c r="E35" s="287"/>
      <c r="F35" s="513"/>
      <c r="G35" s="513"/>
      <c r="H35" s="513"/>
      <c r="I35" s="92"/>
      <c r="J35" s="92"/>
      <c r="K35" s="92"/>
      <c r="O35" s="60"/>
      <c r="P35" s="60"/>
    </row>
    <row r="36" spans="2:18" s="60" customFormat="1" ht="15" customHeight="1">
      <c r="B36" s="98"/>
      <c r="C36" s="24"/>
      <c r="D36" s="99"/>
      <c r="E36" s="100"/>
      <c r="F36" s="31"/>
      <c r="G36" s="101"/>
      <c r="H36" s="102"/>
      <c r="I36" s="103"/>
      <c r="J36" s="103"/>
      <c r="K36" s="103"/>
      <c r="R36" s="10"/>
    </row>
    <row r="37" spans="2:18" s="60" customFormat="1" ht="15" customHeight="1">
      <c r="B37" s="284"/>
      <c r="C37" s="284"/>
      <c r="D37" s="284"/>
      <c r="E37" s="284"/>
      <c r="F37" s="284"/>
      <c r="G37" s="29"/>
      <c r="H37" s="24"/>
      <c r="I37" s="11"/>
      <c r="J37" s="16"/>
      <c r="K37" s="16"/>
      <c r="R37" s="10"/>
    </row>
    <row r="38" spans="9:11" ht="15" customHeight="1">
      <c r="I38" s="21"/>
      <c r="J38" s="24"/>
      <c r="K38" s="30"/>
    </row>
    <row r="39" spans="9:11" ht="15" customHeight="1">
      <c r="I39" s="21"/>
      <c r="J39" s="24"/>
      <c r="K39" s="30"/>
    </row>
    <row r="40" spans="8:11" s="32" customFormat="1" ht="15" customHeight="1">
      <c r="H40" s="30"/>
      <c r="I40" s="21"/>
      <c r="J40" s="24"/>
      <c r="K40" s="30"/>
    </row>
    <row r="41" spans="1:18" s="116" customFormat="1" ht="15" customHeight="1">
      <c r="A41" s="338" t="s">
        <v>196</v>
      </c>
      <c r="B41" s="339"/>
      <c r="C41" s="339"/>
      <c r="D41" s="339"/>
      <c r="E41" s="111"/>
      <c r="F41" s="111"/>
      <c r="G41" s="112"/>
      <c r="H41" s="112"/>
      <c r="I41" s="112"/>
      <c r="J41" s="112"/>
      <c r="K41" s="113"/>
      <c r="L41" s="112"/>
      <c r="M41" s="112"/>
      <c r="N41" s="114"/>
      <c r="O41" s="115"/>
      <c r="P41" s="115"/>
      <c r="R41" s="10"/>
    </row>
    <row r="42" spans="9:11" ht="15" customHeight="1">
      <c r="I42" s="29"/>
      <c r="J42" s="24"/>
      <c r="K42" s="30"/>
    </row>
    <row r="43" spans="9:11" ht="15" customHeight="1">
      <c r="I43" s="29"/>
      <c r="J43" s="24"/>
      <c r="K43" s="30"/>
    </row>
    <row r="44" spans="1:11" ht="15" customHeight="1">
      <c r="A44" s="480"/>
      <c r="B44" s="480"/>
      <c r="H44" s="345"/>
      <c r="I44" s="29"/>
      <c r="J44" s="137"/>
      <c r="K44" s="348"/>
    </row>
    <row r="45" spans="8:11" ht="15" customHeight="1" thickBot="1">
      <c r="H45" s="345"/>
      <c r="I45" s="29"/>
      <c r="J45" s="137"/>
      <c r="K45" s="348"/>
    </row>
    <row r="46" spans="2:11" ht="15" customHeight="1">
      <c r="B46" s="488" t="s">
        <v>164</v>
      </c>
      <c r="C46" s="491"/>
      <c r="D46" s="492"/>
      <c r="E46" s="493"/>
      <c r="H46" s="345"/>
      <c r="I46" s="29"/>
      <c r="J46" s="137"/>
      <c r="K46" s="348"/>
    </row>
    <row r="47" spans="2:11" ht="15" customHeight="1">
      <c r="B47" s="489"/>
      <c r="C47" s="494"/>
      <c r="D47" s="495"/>
      <c r="E47" s="496"/>
      <c r="H47" s="345"/>
      <c r="I47" s="29"/>
      <c r="J47" s="137"/>
      <c r="K47" s="348"/>
    </row>
    <row r="48" spans="2:11" ht="15" customHeight="1" thickBot="1">
      <c r="B48" s="490"/>
      <c r="C48" s="497"/>
      <c r="D48" s="498"/>
      <c r="E48" s="499"/>
      <c r="H48" s="345"/>
      <c r="I48" s="29"/>
      <c r="J48" s="137"/>
      <c r="K48" s="348"/>
    </row>
    <row r="49" spans="8:11" ht="15" customHeight="1">
      <c r="H49" s="345"/>
      <c r="I49" s="29"/>
      <c r="J49" s="137"/>
      <c r="K49" s="348"/>
    </row>
    <row r="50" spans="8:11" ht="15" customHeight="1" thickBot="1">
      <c r="H50" s="345"/>
      <c r="I50" s="29"/>
      <c r="J50" s="137"/>
      <c r="K50" s="348"/>
    </row>
    <row r="51" spans="2:11" ht="15" customHeight="1">
      <c r="B51" s="481" t="s">
        <v>19</v>
      </c>
      <c r="D51" s="481" t="s">
        <v>282</v>
      </c>
      <c r="E51" s="481" t="s">
        <v>280</v>
      </c>
      <c r="F51" s="481" t="s">
        <v>283</v>
      </c>
      <c r="H51" s="345"/>
      <c r="I51" s="29"/>
      <c r="J51" s="137"/>
      <c r="K51" s="348"/>
    </row>
    <row r="52" spans="2:11" ht="15" customHeight="1" thickBot="1">
      <c r="B52" s="482"/>
      <c r="C52" s="417" t="s">
        <v>281</v>
      </c>
      <c r="D52" s="482"/>
      <c r="E52" s="482"/>
      <c r="F52" s="482"/>
      <c r="H52" s="345"/>
      <c r="I52" s="29"/>
      <c r="J52" s="137"/>
      <c r="K52" s="348"/>
    </row>
    <row r="53" spans="1:11" ht="15" customHeight="1" thickBot="1">
      <c r="A53" s="452"/>
      <c r="B53" s="448">
        <f>'Fiche aide demandée'!L102+'Fiche aide demandée'!L121+'Unité Partenaire-1'!L105+'Unité Partenaire-1'!L127+'Unité Partenaire-2'!L105+'Unité Partenaire-2'!L127+'Unité Partenaire-3'!L105+'Unité Partenaire-3'!L127+'Unité Partenaire-4'!L105+'Unité Partenaire-4'!L127+'Unité Partenaire-5'!L105+'Unité Partenaire-5'!L127+'Unité Partenaire-6'!L105+'Unité Partenaire-6'!L127+'Unité Partenaire-7'!L105+'Unité Partenaire-7'!L127+'Unité Partenaire-8'!L105+'Unité Partenaire-8'!L127+'Unité Partenaire-9'!L105+'Unité Partenaire-9'!L127+'Unité Partenaire-10'!L105+'Unité Partenaire-10'!L127+'Unité Partenaire-11'!L105+'Unité Partenaire-11'!L127+'Unité Partenaire-12'!L105+'Unité Partenaire-12'!L127+'Unité Partenaire-13'!L105+'Unité Partenaire-13'!L127+'Unité Partenaire-14'!L105+'Unité Partenaire-14'!L127+'Unité Partenaire-15'!L105+'Unité Partenaire-15'!L127+'Unité Partenaire-16'!L105+'Unité Partenaire-16'!L127+'Unité Partenaire-17'!L105+'Unité Partenaire-17'!L127+'Unité Partenaire-18'!L105+'Unité Partenaire-18'!L127+'Unité Partenaire-19'!L105+'Unité Partenaire-19'!L127+'Unité Partenaire-20'!L105+'Unité Partenaire-20'!L127</f>
        <v>0</v>
      </c>
      <c r="D53" s="448">
        <f>'Fiche aide demandée'!L49+'Unité Partenaire-1'!L51+'Unité Partenaire-1'!L61+'Unité Partenaire-2'!L51+'Unité Partenaire-2'!L61+'Unité Partenaire-3'!L51+'Unité Partenaire-3'!L61+'Unité Partenaire-4'!L51+'Unité Partenaire-4'!L61+'Unité Partenaire-5'!L51+'Unité Partenaire-5'!L61+'Unité Partenaire-6'!L51+'Unité Partenaire-6'!L61+'Unité Partenaire-7'!L51+'Unité Partenaire-7'!L61+'Unité Partenaire-8'!L51+'Unité Partenaire-8'!L61+'Unité Partenaire-9'!L51+'Unité Partenaire-9'!L61+'Unité Partenaire-10'!L51+'Unité Partenaire-10'!L61+'Unité Partenaire-11'!L51+'Unité Partenaire-11'!L61+'Unité Partenaire-12'!L51+'Unité Partenaire-12'!L61+'Unité Partenaire-13'!L51+'Unité Partenaire-13'!L61+'Unité Partenaire-14'!L51+'Unité Partenaire-14'!L61+'Unité Partenaire-15'!L51+'Unité Partenaire-15'!L61+'Unité Partenaire-16'!L51+'Unité Partenaire-16'!L61+'Unité Partenaire-17'!L51+'Unité Partenaire-17'!L61+'Unité Partenaire-18'!L51+'Unité Partenaire-18'!L61+'Unité Partenaire-19'!L51+'Unité Partenaire-19'!L61+'Unité Partenaire-20'!L51+'Unité Partenaire-20'!L61</f>
        <v>0</v>
      </c>
      <c r="E53" s="448">
        <f>'Fiche aide demandée'!L35+'Unité Partenaire-1'!L38+'Unité Partenaire-2'!L38+'Unité Partenaire-3'!L38+'Unité Partenaire-4'!L38+'Unité Partenaire-5'!L38+'Unité Partenaire-6'!L38+'Unité Partenaire-7'!L38+'Unité Partenaire-8'!L38+'Unité Partenaire-9'!L38+'Unité Partenaire-10'!L38+'Unité Partenaire-11'!L38+'Unité Partenaire-12'!L38+'Unité Partenaire-13'!L38+'Unité Partenaire-14'!L38+'Unité Partenaire-15'!L38+'Unité Partenaire-16'!L38+'Unité Partenaire-17'!L38+'Unité Partenaire-18'!L38+'Unité Partenaire-19'!L38+'Unité Partenaire-20'!L38</f>
        <v>0</v>
      </c>
      <c r="F53" s="448">
        <f>'Fiche aide demandée'!L58+'Fiche aide demandée'!L65+'Fiche aide demandée'!L78+'Fiche aide demandée'!L86+'Unité Partenaire-1'!L70+'Unité Partenaire-1'!L77+'Unité Partenaire-1'!L90+'Unité Partenaire-1'!L98+'Unité Partenaire-2'!L70+'Unité Partenaire-2'!L77+'Unité Partenaire-2'!L90+'Unité Partenaire-2'!L98+'Unité Partenaire-3'!L70+'Unité Partenaire-3'!L77+'Unité Partenaire-3'!L90+'Unité Partenaire-3'!L98+'Unité Partenaire-4'!L70+'Unité Partenaire-4'!L77+'Unité Partenaire-4'!L90+'Unité Partenaire-4'!L98+'Unité Partenaire-5'!L70+'Unité Partenaire-5'!L77+'Unité Partenaire-5'!L90+'Unité Partenaire-5'!L98+'Unité Partenaire-6'!L70+'Unité Partenaire-6'!L77+'Unité Partenaire-6'!L90+'Unité Partenaire-6'!L98+'Unité Partenaire-7'!L70+'Unité Partenaire-7'!L77+'Unité Partenaire-7'!L90+'Unité Partenaire-7'!L98+'Unité Partenaire-8'!L70+'Unité Partenaire-8'!L77+'Unité Partenaire-8'!L90+'Unité Partenaire-8'!L98+'Unité Partenaire-9'!L70+'Unité Partenaire-9'!L77+'Unité Partenaire-9'!L90+'Unité Partenaire-9'!L98+'Unité Partenaire-10'!L70+'Unité Partenaire-10'!L77+'Unité Partenaire-10'!L90+'Unité Partenaire-10'!L98+'Unité Partenaire-11'!L70+'Unité Partenaire-11'!L77+'Unité Partenaire-11'!L90+'Unité Partenaire-11'!L98+'Unité Partenaire-12'!L70+'Unité Partenaire-12'!L77+'Unité Partenaire-12'!L90+'Unité Partenaire-12'!L98+'Unité Partenaire-13'!L70+'Unité Partenaire-13'!L77+'Unité Partenaire-13'!L90+'Unité Partenaire-13'!L98+'Unité Partenaire-14'!L70+'Unité Partenaire-14'!L77+'Unité Partenaire-14'!L90+'Unité Partenaire-14'!L98+'Unité Partenaire-15'!L70+'Unité Partenaire-15'!L77+'Unité Partenaire-15'!L90+'Unité Partenaire-15'!L98+'Unité Partenaire-16'!L70+'Unité Partenaire-16'!L77+'Unité Partenaire-16'!L90+'Unité Partenaire-16'!L98+'Unité Partenaire-17'!L70+'Unité Partenaire-17'!L77+'Unité Partenaire-17'!L90+'Unité Partenaire-17'!L98+'Unité Partenaire-18'!L70+'Unité Partenaire-18'!L77+'Unité Partenaire-18'!L90+'Unité Partenaire-18'!L98+'Unité Partenaire-19'!L70+'Unité Partenaire-19'!L77+'Unité Partenaire-19'!L90+'Unité Partenaire-19'!L98+'Unité Partenaire-20'!L70+'Unité Partenaire-20'!L77+'Unité Partenaire-20'!L90+'Unité Partenaire-20'!L98</f>
        <v>0</v>
      </c>
      <c r="H53" s="345"/>
      <c r="I53" s="349"/>
      <c r="J53" s="286"/>
      <c r="K53" s="286"/>
    </row>
    <row r="54" spans="1:23" s="10" customFormat="1" ht="15" customHeight="1" thickBot="1">
      <c r="A54" s="5"/>
      <c r="B54" s="453"/>
      <c r="C54" s="311"/>
      <c r="D54" s="453"/>
      <c r="E54" s="453"/>
      <c r="F54" s="453"/>
      <c r="G54" s="345"/>
      <c r="H54" s="345"/>
      <c r="I54" s="349"/>
      <c r="J54" s="286"/>
      <c r="K54" s="286"/>
      <c r="L54" s="5"/>
      <c r="M54" s="5"/>
      <c r="N54" s="5"/>
      <c r="O54" s="5"/>
      <c r="P54" s="5"/>
      <c r="S54" s="151"/>
      <c r="T54" s="35"/>
      <c r="U54" s="35"/>
      <c r="V54" s="144"/>
      <c r="W54" s="24"/>
    </row>
    <row r="55" spans="1:23" s="10" customFormat="1" ht="15" customHeight="1">
      <c r="A55" s="5"/>
      <c r="B55" s="469" t="s">
        <v>284</v>
      </c>
      <c r="C55" s="5"/>
      <c r="D55" s="481" t="s">
        <v>282</v>
      </c>
      <c r="E55" s="481" t="s">
        <v>280</v>
      </c>
      <c r="F55" s="481" t="s">
        <v>283</v>
      </c>
      <c r="G55" s="345"/>
      <c r="H55" s="345"/>
      <c r="I55" s="349"/>
      <c r="J55" s="286"/>
      <c r="K55" s="286"/>
      <c r="L55" s="5"/>
      <c r="M55" s="5"/>
      <c r="N55" s="5"/>
      <c r="O55" s="5"/>
      <c r="P55" s="5"/>
      <c r="S55" s="151"/>
      <c r="T55" s="35"/>
      <c r="U55" s="35"/>
      <c r="V55" s="144"/>
      <c r="W55" s="24"/>
    </row>
    <row r="56" spans="1:23" s="10" customFormat="1" ht="15" customHeight="1" thickBot="1">
      <c r="A56" s="5"/>
      <c r="B56" s="470"/>
      <c r="C56" s="417" t="s">
        <v>281</v>
      </c>
      <c r="D56" s="482"/>
      <c r="E56" s="482"/>
      <c r="F56" s="482"/>
      <c r="G56" s="345"/>
      <c r="H56" s="345"/>
      <c r="I56" s="349"/>
      <c r="J56" s="286"/>
      <c r="K56" s="286"/>
      <c r="L56" s="5"/>
      <c r="M56" s="5"/>
      <c r="N56" s="5"/>
      <c r="O56" s="5"/>
      <c r="P56" s="5"/>
      <c r="S56" s="151"/>
      <c r="T56" s="35"/>
      <c r="U56" s="35"/>
      <c r="V56" s="144"/>
      <c r="W56" s="24"/>
    </row>
    <row r="57" spans="1:23" s="10" customFormat="1" ht="15" customHeight="1" thickBot="1">
      <c r="A57" s="5"/>
      <c r="B57" s="448">
        <f>'Fiche aide demandée'!L99</f>
        <v>0</v>
      </c>
      <c r="C57" s="5"/>
      <c r="D57" s="448">
        <f>'Fiche aide demandée'!L49*(1+'Fiche aide demandée'!K92)</f>
        <v>0</v>
      </c>
      <c r="E57" s="448">
        <f>'Fiche aide demandée'!L35*(1+'Fiche aide demandée'!K92)</f>
        <v>0</v>
      </c>
      <c r="F57" s="448">
        <f>('Fiche aide demandée'!L58+'Fiche aide demandée'!L65+'Fiche aide demandée'!L78+'Fiche aide demandée'!L86)*(1+'Fiche aide demandée'!K92)</f>
        <v>0</v>
      </c>
      <c r="G57" s="345"/>
      <c r="H57" s="345"/>
      <c r="I57" s="349"/>
      <c r="J57" s="286"/>
      <c r="K57" s="286"/>
      <c r="L57" s="5"/>
      <c r="M57" s="5"/>
      <c r="N57" s="5"/>
      <c r="O57" s="5"/>
      <c r="P57" s="5"/>
      <c r="S57" s="151"/>
      <c r="T57" s="35"/>
      <c r="U57" s="35"/>
      <c r="V57" s="144"/>
      <c r="W57" s="24"/>
    </row>
    <row r="58" spans="1:23" s="10" customFormat="1" ht="15" customHeight="1">
      <c r="A58" s="5"/>
      <c r="B58" s="351"/>
      <c r="C58" s="351"/>
      <c r="D58" s="347"/>
      <c r="E58" s="347"/>
      <c r="F58" s="141"/>
      <c r="G58" s="345"/>
      <c r="H58" s="287"/>
      <c r="I58" s="345"/>
      <c r="J58" s="5"/>
      <c r="K58" s="5"/>
      <c r="L58" s="5"/>
      <c r="M58" s="5"/>
      <c r="N58" s="5"/>
      <c r="O58" s="5"/>
      <c r="P58" s="5"/>
      <c r="S58" s="151"/>
      <c r="T58" s="35"/>
      <c r="U58" s="35"/>
      <c r="V58" s="144"/>
      <c r="W58" s="24"/>
    </row>
    <row r="59" spans="1:11" ht="15" customHeight="1" thickBot="1">
      <c r="A59" s="350"/>
      <c r="B59" s="351"/>
      <c r="C59" s="351"/>
      <c r="D59" s="347"/>
      <c r="E59" s="347"/>
      <c r="F59" s="141"/>
      <c r="G59" s="345"/>
      <c r="H59" s="287"/>
      <c r="I59" s="345"/>
      <c r="J59" s="5"/>
      <c r="K59" s="5"/>
    </row>
    <row r="60" spans="1:11" ht="15" customHeight="1">
      <c r="A60" s="350"/>
      <c r="B60" s="521" t="s">
        <v>140</v>
      </c>
      <c r="C60" s="471" t="s">
        <v>197</v>
      </c>
      <c r="D60" s="472"/>
      <c r="E60" s="514" t="s">
        <v>276</v>
      </c>
      <c r="F60" s="345"/>
      <c r="G60" s="345"/>
      <c r="H60" s="5"/>
      <c r="I60" s="5"/>
      <c r="J60" s="5"/>
      <c r="K60" s="5"/>
    </row>
    <row r="61" spans="1:14" ht="15" customHeight="1" thickBot="1">
      <c r="A61" s="350"/>
      <c r="B61" s="522"/>
      <c r="C61" s="473"/>
      <c r="D61" s="474"/>
      <c r="E61" s="515"/>
      <c r="F61" s="345"/>
      <c r="G61" s="348"/>
      <c r="H61" s="32"/>
      <c r="I61" s="32"/>
      <c r="J61" s="32"/>
      <c r="K61" s="32"/>
      <c r="L61" s="32"/>
      <c r="M61" s="32"/>
      <c r="N61" s="32"/>
    </row>
    <row r="62" spans="1:14" s="38" customFormat="1" ht="15" customHeight="1">
      <c r="A62" s="352" t="s">
        <v>165</v>
      </c>
      <c r="B62" s="416">
        <f>'Unité Partenaire-1'!$E$15</f>
        <v>0</v>
      </c>
      <c r="C62" s="466">
        <f>'Unité Partenaire-1'!$E$17</f>
        <v>0</v>
      </c>
      <c r="D62" s="467"/>
      <c r="E62" s="454">
        <f>'Unité Partenaire-1'!$L$105</f>
        <v>0</v>
      </c>
      <c r="F62" s="345"/>
      <c r="G62" s="137"/>
      <c r="H62" s="348"/>
      <c r="I62" s="348"/>
      <c r="J62" s="32"/>
      <c r="K62" s="32"/>
      <c r="L62" s="32"/>
      <c r="M62" s="32"/>
      <c r="N62" s="32"/>
    </row>
    <row r="63" spans="1:14" ht="15" customHeight="1">
      <c r="A63" s="352" t="s">
        <v>166</v>
      </c>
      <c r="B63" s="416">
        <f>'Unité Partenaire-2'!$E$15</f>
        <v>0</v>
      </c>
      <c r="C63" s="466">
        <f>'Unité Partenaire-2'!$E$17</f>
        <v>0</v>
      </c>
      <c r="D63" s="467"/>
      <c r="E63" s="454">
        <f>'Unité Partenaire-2'!$L$105</f>
        <v>0</v>
      </c>
      <c r="F63" s="345"/>
      <c r="G63" s="137"/>
      <c r="H63" s="348"/>
      <c r="I63" s="348"/>
      <c r="J63" s="32"/>
      <c r="K63" s="32"/>
      <c r="L63" s="32"/>
      <c r="M63" s="32"/>
      <c r="N63" s="32"/>
    </row>
    <row r="64" spans="1:14" ht="15" customHeight="1">
      <c r="A64" s="352" t="s">
        <v>167</v>
      </c>
      <c r="B64" s="416">
        <f>'Unité Partenaire-3'!$E$15</f>
        <v>0</v>
      </c>
      <c r="C64" s="466">
        <f>'Unité Partenaire-3'!$E$17</f>
        <v>0</v>
      </c>
      <c r="D64" s="467"/>
      <c r="E64" s="454">
        <f>'Unité Partenaire-3'!$L$105</f>
        <v>0</v>
      </c>
      <c r="F64" s="345"/>
      <c r="G64" s="137"/>
      <c r="H64" s="348"/>
      <c r="I64" s="348"/>
      <c r="J64" s="32"/>
      <c r="K64" s="32"/>
      <c r="L64" s="32"/>
      <c r="M64" s="32"/>
      <c r="N64" s="32"/>
    </row>
    <row r="65" spans="1:14" ht="15" customHeight="1">
      <c r="A65" s="352" t="s">
        <v>168</v>
      </c>
      <c r="B65" s="416">
        <f>'Unité Partenaire-4'!$E$15</f>
        <v>0</v>
      </c>
      <c r="C65" s="466">
        <f>'Unité Partenaire-4'!$E$17</f>
        <v>0</v>
      </c>
      <c r="D65" s="467"/>
      <c r="E65" s="454">
        <f>'Unité Partenaire-4'!$L$105</f>
        <v>0</v>
      </c>
      <c r="F65" s="345"/>
      <c r="G65" s="137"/>
      <c r="H65" s="348"/>
      <c r="I65" s="348"/>
      <c r="J65" s="32"/>
      <c r="K65" s="32"/>
      <c r="L65" s="32"/>
      <c r="M65" s="32"/>
      <c r="N65" s="32"/>
    </row>
    <row r="66" spans="1:14" ht="15" customHeight="1">
      <c r="A66" s="352" t="s">
        <v>169</v>
      </c>
      <c r="B66" s="416">
        <f>'Unité Partenaire-5'!$E$15</f>
        <v>0</v>
      </c>
      <c r="C66" s="466">
        <f>'Unité Partenaire-5'!$E$17</f>
        <v>0</v>
      </c>
      <c r="D66" s="467"/>
      <c r="E66" s="454">
        <f>'Unité Partenaire-5'!$L$105</f>
        <v>0</v>
      </c>
      <c r="F66" s="345"/>
      <c r="G66" s="137"/>
      <c r="H66" s="348"/>
      <c r="I66" s="348"/>
      <c r="J66" s="32"/>
      <c r="K66" s="32"/>
      <c r="L66" s="32"/>
      <c r="M66" s="32"/>
      <c r="N66" s="32"/>
    </row>
    <row r="67" spans="1:14" ht="15" customHeight="1">
      <c r="A67" s="352" t="s">
        <v>170</v>
      </c>
      <c r="B67" s="416">
        <f>'Unité Partenaire-6'!$E$15</f>
        <v>0</v>
      </c>
      <c r="C67" s="466">
        <f>'Unité Partenaire-6'!$E$17</f>
        <v>0</v>
      </c>
      <c r="D67" s="467"/>
      <c r="E67" s="454">
        <f>'Unité Partenaire-6'!$L$105</f>
        <v>0</v>
      </c>
      <c r="F67" s="345"/>
      <c r="G67" s="137"/>
      <c r="H67" s="348"/>
      <c r="I67" s="348"/>
      <c r="J67" s="32"/>
      <c r="K67" s="32"/>
      <c r="L67" s="32"/>
      <c r="M67" s="32"/>
      <c r="N67" s="32"/>
    </row>
    <row r="68" spans="1:14" ht="15" customHeight="1">
      <c r="A68" s="352" t="s">
        <v>171</v>
      </c>
      <c r="B68" s="416">
        <f>'Unité Partenaire-7'!$E$15</f>
        <v>0</v>
      </c>
      <c r="C68" s="466">
        <f>'Unité Partenaire-7'!$E$17</f>
        <v>0</v>
      </c>
      <c r="D68" s="467"/>
      <c r="E68" s="454">
        <f>'Unité Partenaire-7'!$L$105</f>
        <v>0</v>
      </c>
      <c r="F68" s="345"/>
      <c r="G68" s="137"/>
      <c r="H68" s="348"/>
      <c r="I68" s="348"/>
      <c r="J68" s="32"/>
      <c r="K68" s="32"/>
      <c r="L68" s="32"/>
      <c r="M68" s="32"/>
      <c r="N68" s="32"/>
    </row>
    <row r="69" spans="1:9" s="32" customFormat="1" ht="15" customHeight="1">
      <c r="A69" s="352" t="s">
        <v>172</v>
      </c>
      <c r="B69" s="416">
        <f>'Unité Partenaire-8'!$E$15</f>
        <v>0</v>
      </c>
      <c r="C69" s="466">
        <f>'Unité Partenaire-8'!$E$17</f>
        <v>0</v>
      </c>
      <c r="D69" s="467"/>
      <c r="E69" s="454">
        <f>'Unité Partenaire-8'!$L$105</f>
        <v>0</v>
      </c>
      <c r="F69" s="345"/>
      <c r="G69" s="137"/>
      <c r="H69" s="348"/>
      <c r="I69" s="348"/>
    </row>
    <row r="70" spans="1:9" s="32" customFormat="1" ht="15" customHeight="1">
      <c r="A70" s="352" t="s">
        <v>173</v>
      </c>
      <c r="B70" s="416">
        <f>'Unité Partenaire-9'!$E$15</f>
        <v>0</v>
      </c>
      <c r="C70" s="466">
        <f>'Unité Partenaire-9'!$E$17</f>
        <v>0</v>
      </c>
      <c r="D70" s="467"/>
      <c r="E70" s="454">
        <f>'Unité Partenaire-9'!$L$105</f>
        <v>0</v>
      </c>
      <c r="F70" s="345"/>
      <c r="G70" s="137"/>
      <c r="H70" s="348"/>
      <c r="I70" s="348"/>
    </row>
    <row r="71" spans="1:9" s="32" customFormat="1" ht="15" customHeight="1">
      <c r="A71" s="352" t="s">
        <v>174</v>
      </c>
      <c r="B71" s="416">
        <f>'Unité Partenaire-10'!$E$15</f>
        <v>0</v>
      </c>
      <c r="C71" s="466">
        <f>'Unité Partenaire-10'!$E$17</f>
        <v>0</v>
      </c>
      <c r="D71" s="467"/>
      <c r="E71" s="454">
        <f>'Unité Partenaire-10'!$L$105</f>
        <v>0</v>
      </c>
      <c r="F71" s="345"/>
      <c r="G71" s="137"/>
      <c r="H71" s="348"/>
      <c r="I71" s="348"/>
    </row>
    <row r="72" spans="1:9" s="32" customFormat="1" ht="15" customHeight="1">
      <c r="A72" s="352" t="s">
        <v>175</v>
      </c>
      <c r="B72" s="416">
        <f>'Unité Partenaire-11'!$E$15</f>
        <v>0</v>
      </c>
      <c r="C72" s="466">
        <f>'Unité Partenaire-11'!$E$17</f>
        <v>0</v>
      </c>
      <c r="D72" s="467"/>
      <c r="E72" s="454">
        <f>'Unité Partenaire-11'!$L$105</f>
        <v>0</v>
      </c>
      <c r="F72" s="345"/>
      <c r="G72" s="21"/>
      <c r="H72" s="137"/>
      <c r="I72" s="348"/>
    </row>
    <row r="73" spans="1:9" s="32" customFormat="1" ht="15" customHeight="1">
      <c r="A73" s="352" t="s">
        <v>176</v>
      </c>
      <c r="B73" s="416">
        <f>'Unité Partenaire-12'!$E$15</f>
        <v>0</v>
      </c>
      <c r="C73" s="466">
        <f>'Unité Partenaire-12'!$E$17</f>
        <v>0</v>
      </c>
      <c r="D73" s="467"/>
      <c r="E73" s="454">
        <f>'Unité Partenaire-12'!$L$105</f>
        <v>0</v>
      </c>
      <c r="F73" s="345"/>
      <c r="G73" s="21"/>
      <c r="H73" s="137"/>
      <c r="I73" s="348"/>
    </row>
    <row r="74" spans="1:9" s="32" customFormat="1" ht="15" customHeight="1">
      <c r="A74" s="352" t="s">
        <v>177</v>
      </c>
      <c r="B74" s="416">
        <f>'Unité Partenaire-13'!$E$15</f>
        <v>0</v>
      </c>
      <c r="C74" s="466">
        <f>'Unité Partenaire-13'!$E$17</f>
        <v>0</v>
      </c>
      <c r="D74" s="467"/>
      <c r="E74" s="454">
        <f>'Unité Partenaire-13'!$L$105</f>
        <v>0</v>
      </c>
      <c r="F74" s="345"/>
      <c r="G74" s="21"/>
      <c r="H74" s="137"/>
      <c r="I74" s="348"/>
    </row>
    <row r="75" spans="1:9" s="32" customFormat="1" ht="15" customHeight="1">
      <c r="A75" s="352" t="s">
        <v>178</v>
      </c>
      <c r="B75" s="416">
        <f>'Unité Partenaire-14'!$E$15</f>
        <v>0</v>
      </c>
      <c r="C75" s="466">
        <f>'Unité Partenaire-14'!$E$17</f>
        <v>0</v>
      </c>
      <c r="D75" s="467"/>
      <c r="E75" s="454">
        <f>'Unité Partenaire-14'!$L$105</f>
        <v>0</v>
      </c>
      <c r="F75" s="345"/>
      <c r="G75" s="21"/>
      <c r="H75" s="137"/>
      <c r="I75" s="348"/>
    </row>
    <row r="76" spans="1:9" s="32" customFormat="1" ht="15" customHeight="1">
      <c r="A76" s="352" t="s">
        <v>179</v>
      </c>
      <c r="B76" s="416">
        <f>'Unité Partenaire-15'!$E$15</f>
        <v>0</v>
      </c>
      <c r="C76" s="466">
        <f>'Unité Partenaire-15'!$E$17</f>
        <v>0</v>
      </c>
      <c r="D76" s="467"/>
      <c r="E76" s="454">
        <f>'Unité Partenaire-15'!$L$105</f>
        <v>0</v>
      </c>
      <c r="F76" s="345"/>
      <c r="G76" s="21"/>
      <c r="H76" s="137"/>
      <c r="I76" s="348"/>
    </row>
    <row r="77" spans="1:16" ht="15" customHeight="1">
      <c r="A77" s="352" t="s">
        <v>242</v>
      </c>
      <c r="B77" s="416">
        <f>'Unité Partenaire-16'!$E$15</f>
        <v>0</v>
      </c>
      <c r="C77" s="466">
        <f>'Unité Partenaire-16'!$E$17</f>
        <v>0</v>
      </c>
      <c r="D77" s="467"/>
      <c r="E77" s="454">
        <f>'Unité Partenaire-16'!$L$105</f>
        <v>0</v>
      </c>
      <c r="F77" s="345"/>
      <c r="G77" s="21"/>
      <c r="H77" s="137"/>
      <c r="I77" s="348"/>
      <c r="J77" s="32"/>
      <c r="K77" s="32"/>
      <c r="L77" s="32"/>
      <c r="M77" s="32"/>
      <c r="N77" s="32"/>
      <c r="O77" s="32"/>
      <c r="P77" s="32"/>
    </row>
    <row r="78" spans="1:16" ht="15" customHeight="1">
      <c r="A78" s="352" t="s">
        <v>243</v>
      </c>
      <c r="B78" s="416">
        <f>'Unité Partenaire-17'!$E$15</f>
        <v>0</v>
      </c>
      <c r="C78" s="466">
        <f>'Unité Partenaire-17'!$E$17</f>
        <v>0</v>
      </c>
      <c r="D78" s="467"/>
      <c r="E78" s="454">
        <f>'Unité Partenaire-17'!$L$105</f>
        <v>0</v>
      </c>
      <c r="F78" s="345"/>
      <c r="G78" s="21"/>
      <c r="H78" s="137"/>
      <c r="I78" s="348"/>
      <c r="J78" s="32"/>
      <c r="K78" s="32"/>
      <c r="L78" s="32"/>
      <c r="M78" s="32"/>
      <c r="N78" s="32"/>
      <c r="O78" s="32"/>
      <c r="P78" s="32"/>
    </row>
    <row r="79" spans="1:16" ht="15" customHeight="1">
      <c r="A79" s="352" t="s">
        <v>244</v>
      </c>
      <c r="B79" s="416">
        <f>'Unité Partenaire-18'!$E$15</f>
        <v>0</v>
      </c>
      <c r="C79" s="466">
        <f>'Unité Partenaire-18'!$E$17</f>
        <v>0</v>
      </c>
      <c r="D79" s="467"/>
      <c r="E79" s="454">
        <f>'Unité Partenaire-18'!$L$105</f>
        <v>0</v>
      </c>
      <c r="F79" s="345"/>
      <c r="G79" s="21"/>
      <c r="H79" s="137"/>
      <c r="I79" s="348"/>
      <c r="J79" s="32"/>
      <c r="K79" s="32"/>
      <c r="L79" s="32"/>
      <c r="M79" s="32"/>
      <c r="N79" s="32"/>
      <c r="O79" s="32"/>
      <c r="P79" s="32"/>
    </row>
    <row r="80" spans="1:16" ht="15" customHeight="1">
      <c r="A80" s="352" t="s">
        <v>245</v>
      </c>
      <c r="B80" s="416">
        <f>'Unité Partenaire-19'!$E$15</f>
        <v>0</v>
      </c>
      <c r="C80" s="466">
        <f>'Unité Partenaire-19'!$E$17</f>
        <v>0</v>
      </c>
      <c r="D80" s="467"/>
      <c r="E80" s="454">
        <f>'Unité Partenaire-19'!$L$105</f>
        <v>0</v>
      </c>
      <c r="F80" s="345"/>
      <c r="G80" s="21"/>
      <c r="H80" s="137"/>
      <c r="I80" s="348"/>
      <c r="J80" s="32"/>
      <c r="K80" s="32"/>
      <c r="L80" s="32"/>
      <c r="M80" s="32"/>
      <c r="N80" s="32"/>
      <c r="O80" s="32"/>
      <c r="P80" s="32"/>
    </row>
    <row r="81" spans="1:16" ht="15" customHeight="1">
      <c r="A81" s="352" t="s">
        <v>246</v>
      </c>
      <c r="B81" s="416">
        <f>'Unité Partenaire-20'!$E$15</f>
        <v>0</v>
      </c>
      <c r="C81" s="466">
        <f>'Unité Partenaire-20'!$E$17</f>
        <v>0</v>
      </c>
      <c r="D81" s="467"/>
      <c r="E81" s="454">
        <f>'Unité Partenaire-20'!$L$105</f>
        <v>0</v>
      </c>
      <c r="F81" s="345"/>
      <c r="G81" s="21"/>
      <c r="H81" s="137"/>
      <c r="I81" s="348"/>
      <c r="J81" s="32"/>
      <c r="K81" s="32"/>
      <c r="L81" s="32"/>
      <c r="M81" s="32"/>
      <c r="N81" s="32"/>
      <c r="O81" s="32"/>
      <c r="P81" s="32"/>
    </row>
    <row r="82" spans="1:11" ht="15" customHeight="1">
      <c r="A82" s="40"/>
      <c r="B82" s="32"/>
      <c r="C82" s="32"/>
      <c r="D82" s="32"/>
      <c r="E82" s="21"/>
      <c r="F82" s="137"/>
      <c r="G82" s="348"/>
      <c r="H82" s="5"/>
      <c r="I82" s="5"/>
      <c r="J82" s="5"/>
      <c r="K82" s="5"/>
    </row>
    <row r="83" spans="1:11" ht="15" customHeight="1">
      <c r="A83" s="285"/>
      <c r="B83" s="32"/>
      <c r="C83" s="36"/>
      <c r="D83" s="21"/>
      <c r="E83" s="36"/>
      <c r="F83" s="21"/>
      <c r="G83" s="29"/>
      <c r="H83" s="137"/>
      <c r="I83" s="21"/>
      <c r="J83" s="137"/>
      <c r="K83" s="348"/>
    </row>
    <row r="84" spans="1:11" ht="15" customHeight="1">
      <c r="A84" s="40"/>
      <c r="B84" s="40"/>
      <c r="C84" s="40"/>
      <c r="D84" s="40"/>
      <c r="E84" s="40"/>
      <c r="F84" s="32"/>
      <c r="H84" s="353"/>
      <c r="I84" s="320"/>
      <c r="J84" s="5"/>
      <c r="K84" s="5"/>
    </row>
    <row r="85" spans="1:16" ht="15" customHeight="1">
      <c r="A85" s="463" t="s">
        <v>290</v>
      </c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</row>
    <row r="86" spans="1:16" ht="15" customHeight="1">
      <c r="A86" s="464" t="s">
        <v>291</v>
      </c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</row>
    <row r="87" spans="1:16" ht="15" customHeight="1">
      <c r="A87" s="465" t="s">
        <v>220</v>
      </c>
      <c r="B87" s="465"/>
      <c r="C87" s="465"/>
      <c r="D87" s="465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</row>
    <row r="88" spans="1:16" ht="15" customHeight="1">
      <c r="A88" s="464" t="s">
        <v>219</v>
      </c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</row>
    <row r="89" spans="8:11" ht="15" customHeight="1">
      <c r="H89" s="345"/>
      <c r="I89" s="29"/>
      <c r="J89" s="137"/>
      <c r="K89" s="348"/>
    </row>
    <row r="90" spans="9:11" ht="15" customHeight="1">
      <c r="I90" s="30"/>
      <c r="J90" s="31"/>
      <c r="K90" s="31"/>
    </row>
    <row r="91" spans="1:8" ht="15" customHeight="1">
      <c r="A91" s="510"/>
      <c r="B91" s="511"/>
      <c r="C91" s="511"/>
      <c r="D91" s="511"/>
      <c r="E91" s="511"/>
      <c r="F91" s="511"/>
      <c r="G91" s="511"/>
      <c r="H91" s="511"/>
    </row>
  </sheetData>
  <sheetProtection password="DE8F" sheet="1" objects="1" scenarios="1" formatColumns="0" insertRows="0"/>
  <mergeCells count="57">
    <mergeCell ref="B60:B61"/>
    <mergeCell ref="C71:D71"/>
    <mergeCell ref="D51:D52"/>
    <mergeCell ref="E51:E52"/>
    <mergeCell ref="D55:D56"/>
    <mergeCell ref="E55:E56"/>
    <mergeCell ref="C66:D66"/>
    <mergeCell ref="C67:D67"/>
    <mergeCell ref="C68:D68"/>
    <mergeCell ref="C62:D62"/>
    <mergeCell ref="A91:H91"/>
    <mergeCell ref="E13:F13"/>
    <mergeCell ref="B13:C13"/>
    <mergeCell ref="F35:H35"/>
    <mergeCell ref="E60:E61"/>
    <mergeCell ref="A14:A15"/>
    <mergeCell ref="B14:H15"/>
    <mergeCell ref="A16:A17"/>
    <mergeCell ref="B16:H17"/>
    <mergeCell ref="B51:B52"/>
    <mergeCell ref="G1:H1"/>
    <mergeCell ref="B5:F5"/>
    <mergeCell ref="G5:H5"/>
    <mergeCell ref="B46:B48"/>
    <mergeCell ref="C46:E48"/>
    <mergeCell ref="A6:A9"/>
    <mergeCell ref="C9:F9"/>
    <mergeCell ref="A1:A5"/>
    <mergeCell ref="B1:F4"/>
    <mergeCell ref="C7:F7"/>
    <mergeCell ref="G13:H13"/>
    <mergeCell ref="B55:B56"/>
    <mergeCell ref="C69:D69"/>
    <mergeCell ref="C70:D70"/>
    <mergeCell ref="C60:D61"/>
    <mergeCell ref="D33:F33"/>
    <mergeCell ref="B33:C33"/>
    <mergeCell ref="A44:B44"/>
    <mergeCell ref="F55:F56"/>
    <mergeCell ref="F51:F52"/>
    <mergeCell ref="C63:D63"/>
    <mergeCell ref="C64:D64"/>
    <mergeCell ref="C78:D78"/>
    <mergeCell ref="C65:D65"/>
    <mergeCell ref="C72:D72"/>
    <mergeCell ref="C73:D73"/>
    <mergeCell ref="C74:D74"/>
    <mergeCell ref="C75:D75"/>
    <mergeCell ref="C76:D76"/>
    <mergeCell ref="C77:D77"/>
    <mergeCell ref="A85:P85"/>
    <mergeCell ref="A86:P86"/>
    <mergeCell ref="A87:P87"/>
    <mergeCell ref="A88:P88"/>
    <mergeCell ref="C79:D79"/>
    <mergeCell ref="C80:D80"/>
    <mergeCell ref="C81:D81"/>
  </mergeCells>
  <conditionalFormatting sqref="B19:B21 F19:F21 F27 B27 F24 B24">
    <cfRule type="cellIs" priority="4" dxfId="65" operator="between" stopIfTrue="1">
      <formula>24</formula>
      <formula>48</formula>
    </cfRule>
  </conditionalFormatting>
  <conditionalFormatting sqref="M33:N33">
    <cfRule type="cellIs" priority="1" dxfId="1" operator="notEqual" stopIfTrue="1">
      <formula>""""""</formula>
    </cfRule>
  </conditionalFormatting>
  <dataValidations count="8">
    <dataValidation showInputMessage="1" showErrorMessage="1" sqref="F65521"/>
    <dataValidation type="whole" allowBlank="1" showInputMessage="1" showErrorMessage="1" errorTitle="Erreur" error="La durée ne doit pas excéder 120 mois." sqref="B65521">
      <formula1>0</formula1>
      <formula2>120</formula2>
    </dataValidation>
    <dataValidation type="list" allowBlank="1" showInputMessage="1" showErrorMessage="1" sqref="IV60 B65525:D65525">
      <formula1>$J$2:$J$6</formula1>
    </dataValidation>
    <dataValidation type="list" allowBlank="1" showInputMessage="1" showErrorMessage="1" sqref="C65528:D65528">
      <formula1>$K$1:$K$13</formula1>
    </dataValidation>
    <dataValidation type="whole" allowBlank="1" showInputMessage="1" showErrorMessage="1" errorTitle="Erreur" error="La durée doit être comprise entre 18 et 36 mois." sqref="B65524">
      <formula1>18</formula1>
      <formula2>36</formula2>
    </dataValidation>
    <dataValidation type="whole" allowBlank="1" showInputMessage="1" showErrorMessage="1" sqref="IV67:IV69 B65534:B65536">
      <formula1>24</formula1>
      <formula2>48</formula2>
    </dataValidation>
    <dataValidation type="list" allowBlank="1" showInputMessage="1" showErrorMessage="1" sqref="IO33">
      <formula1>$R$2:$R$3</formula1>
    </dataValidation>
    <dataValidation type="list" allowBlank="1" showInputMessage="1" showErrorMessage="1" sqref="H31">
      <formula1>'Fiche de synthèse'!#REF!</formula1>
    </dataValidation>
  </dataValidations>
  <printOptions/>
  <pageMargins left="0.7" right="0.7" top="0.75" bottom="0.75" header="0.3" footer="0.3"/>
  <pageSetup horizontalDpi="600" verticalDpi="600" orientation="portrait" paperSize="9" scale="47" r:id="rId2"/>
  <rowBreaks count="1" manualBreakCount="1">
    <brk id="91" max="1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Z185"/>
  <sheetViews>
    <sheetView showGridLines="0" view="pageBreakPreview" zoomScale="75" zoomScaleSheetLayoutView="75" zoomScalePageLayoutView="0" workbookViewId="0" topLeftCell="A133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ANR-11-LABX-0-07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7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Z185"/>
  <sheetViews>
    <sheetView showGridLines="0" view="pageBreakPreview" zoomScale="75" zoomScaleSheetLayoutView="75" zoomScalePageLayoutView="0" workbookViewId="0" topLeftCell="A115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ANR-11-LABX-0-08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8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Z185"/>
  <sheetViews>
    <sheetView showGridLines="0" view="pageBreakPreview" zoomScale="75" zoomScaleSheetLayoutView="75" zoomScalePageLayoutView="0" workbookViewId="0" topLeftCell="A109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ANR-11-LABX-0-09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9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Z185"/>
  <sheetViews>
    <sheetView showGridLines="0" view="pageBreakPreview" zoomScale="75" zoomScaleSheetLayoutView="75" zoomScalePageLayoutView="0" workbookViewId="0" topLeftCell="A121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ANR-11-LABX-0-010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10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Z185"/>
  <sheetViews>
    <sheetView showGridLines="0" view="pageBreakPreview" zoomScale="75" zoomScaleSheetLayoutView="75" zoomScalePageLayoutView="0" workbookViewId="0" topLeftCell="A121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ANR-11-LABX-0-011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11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Z185"/>
  <sheetViews>
    <sheetView showGridLines="0" view="pageBreakPreview" zoomScale="75" zoomScaleSheetLayoutView="75" zoomScalePageLayoutView="0" workbookViewId="0" topLeftCell="A124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ANR-11-LABX-0-012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12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Z185"/>
  <sheetViews>
    <sheetView showGridLines="0" view="pageBreakPreview" zoomScale="75" zoomScaleSheetLayoutView="75" zoomScalePageLayoutView="0" workbookViewId="0" topLeftCell="A121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ANR-11-LABX-0-013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13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/>
  <dimension ref="A1:Z185"/>
  <sheetViews>
    <sheetView showGridLines="0" view="pageBreakPreview" zoomScale="75" zoomScaleSheetLayoutView="75" zoomScalePageLayoutView="0" workbookViewId="0" topLeftCell="A127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ANR-11-LABX-0-014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14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/>
  <dimension ref="A1:Z185"/>
  <sheetViews>
    <sheetView showGridLines="0" view="pageBreakPreview" zoomScale="75" zoomScaleSheetLayoutView="75" zoomScalePageLayoutView="0" workbookViewId="0" topLeftCell="A106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ANR-11-LABX-0-015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15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/>
  <dimension ref="A1:Z185"/>
  <sheetViews>
    <sheetView showGridLines="0" view="pageBreakPreview" zoomScale="75" zoomScaleSheetLayoutView="75" zoomScalePageLayoutView="0" workbookViewId="0" topLeftCell="A124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ANR-11-LABX-0-016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16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55"/>
  <sheetViews>
    <sheetView showGridLines="0" view="pageBreakPreview" zoomScaleSheetLayoutView="100" zoomScalePageLayoutView="0" workbookViewId="0" topLeftCell="A1">
      <selection activeCell="A6" sqref="A6:F8"/>
    </sheetView>
  </sheetViews>
  <sheetFormatPr defaultColWidth="11.421875" defaultRowHeight="15"/>
  <cols>
    <col min="1" max="1" width="34.57421875" style="0" customWidth="1"/>
    <col min="2" max="2" width="23.28125" style="0" customWidth="1"/>
    <col min="3" max="3" width="23.140625" style="0" customWidth="1"/>
    <col min="4" max="4" width="16.140625" style="0" customWidth="1"/>
    <col min="5" max="5" width="16.7109375" style="0" customWidth="1"/>
    <col min="6" max="6" width="24.8515625" style="0" customWidth="1"/>
  </cols>
  <sheetData>
    <row r="1" spans="1:6" ht="15">
      <c r="A1" s="523"/>
      <c r="B1" s="524"/>
      <c r="C1" s="385"/>
      <c r="D1" s="384"/>
      <c r="E1" s="402" t="s">
        <v>6</v>
      </c>
      <c r="F1" s="383" t="s">
        <v>277</v>
      </c>
    </row>
    <row r="2" spans="1:6" ht="23.25">
      <c r="A2" s="502" t="s">
        <v>213</v>
      </c>
      <c r="B2" s="525"/>
      <c r="C2" s="525"/>
      <c r="D2" s="525"/>
      <c r="E2" s="526"/>
      <c r="F2" s="527"/>
    </row>
    <row r="3" spans="1:6" ht="18">
      <c r="A3" s="382"/>
      <c r="B3" s="381"/>
      <c r="C3" s="381"/>
      <c r="D3" s="380"/>
      <c r="E3" s="379"/>
      <c r="F3" s="42"/>
    </row>
    <row r="4" spans="1:6" ht="15.75">
      <c r="A4" s="378"/>
      <c r="B4" s="377"/>
      <c r="C4" s="377"/>
      <c r="D4" s="377"/>
      <c r="E4" s="42"/>
      <c r="F4" s="42"/>
    </row>
    <row r="5" spans="1:6" ht="15.75">
      <c r="A5" s="376" t="s">
        <v>212</v>
      </c>
      <c r="B5" s="375"/>
      <c r="C5" s="375"/>
      <c r="D5" s="375"/>
      <c r="E5" s="369"/>
      <c r="F5" s="369"/>
    </row>
    <row r="6" spans="1:6" ht="15">
      <c r="A6" s="528" t="s">
        <v>252</v>
      </c>
      <c r="B6" s="529"/>
      <c r="C6" s="529"/>
      <c r="D6" s="529"/>
      <c r="E6" s="530"/>
      <c r="F6" s="531"/>
    </row>
    <row r="7" spans="1:6" ht="15">
      <c r="A7" s="529"/>
      <c r="B7" s="529"/>
      <c r="C7" s="529"/>
      <c r="D7" s="529"/>
      <c r="E7" s="530"/>
      <c r="F7" s="531"/>
    </row>
    <row r="8" spans="1:6" ht="30" customHeight="1">
      <c r="A8" s="529"/>
      <c r="B8" s="529"/>
      <c r="C8" s="529"/>
      <c r="D8" s="529"/>
      <c r="E8" s="530"/>
      <c r="F8" s="531"/>
    </row>
    <row r="9" spans="1:6" ht="15">
      <c r="A9" s="449"/>
      <c r="B9" s="248"/>
      <c r="C9" s="248"/>
      <c r="D9" s="248"/>
      <c r="E9" s="450"/>
      <c r="F9" s="451"/>
    </row>
    <row r="10" spans="1:6" ht="15">
      <c r="A10" s="534" t="s">
        <v>209</v>
      </c>
      <c r="B10" s="540" t="s">
        <v>300</v>
      </c>
      <c r="C10" s="541" t="s">
        <v>297</v>
      </c>
      <c r="D10" s="535" t="s">
        <v>298</v>
      </c>
      <c r="E10" s="543" t="s">
        <v>299</v>
      </c>
      <c r="F10" s="535" t="s">
        <v>207</v>
      </c>
    </row>
    <row r="11" spans="1:6" ht="15">
      <c r="A11" s="534"/>
      <c r="B11" s="535"/>
      <c r="C11" s="542"/>
      <c r="D11" s="535"/>
      <c r="E11" s="544"/>
      <c r="F11" s="535"/>
    </row>
    <row r="12" spans="1:6" ht="15">
      <c r="A12" s="368"/>
      <c r="B12" s="368"/>
      <c r="C12" s="368"/>
      <c r="D12" s="368"/>
      <c r="E12" s="374"/>
      <c r="F12" s="389"/>
    </row>
    <row r="13" spans="1:6" ht="15">
      <c r="A13" s="368"/>
      <c r="B13" s="368"/>
      <c r="C13" s="368"/>
      <c r="D13" s="368"/>
      <c r="E13" s="374"/>
      <c r="F13" s="389"/>
    </row>
    <row r="14" spans="1:6" ht="15">
      <c r="A14" s="368"/>
      <c r="B14" s="368"/>
      <c r="C14" s="368"/>
      <c r="D14" s="368"/>
      <c r="E14" s="374"/>
      <c r="F14" s="389"/>
    </row>
    <row r="15" spans="1:6" ht="15">
      <c r="A15" s="368"/>
      <c r="B15" s="368"/>
      <c r="C15" s="368"/>
      <c r="D15" s="368"/>
      <c r="E15" s="374"/>
      <c r="F15" s="389"/>
    </row>
    <row r="16" spans="1:6" ht="15">
      <c r="A16" s="368"/>
      <c r="B16" s="368"/>
      <c r="C16" s="368"/>
      <c r="D16" s="368"/>
      <c r="E16" s="374"/>
      <c r="F16" s="389"/>
    </row>
    <row r="17" spans="1:6" ht="15">
      <c r="A17" s="368"/>
      <c r="B17" s="368"/>
      <c r="C17" s="368"/>
      <c r="D17" s="368"/>
      <c r="E17" s="374"/>
      <c r="F17" s="389"/>
    </row>
    <row r="18" spans="1:6" ht="15">
      <c r="A18" s="368"/>
      <c r="B18" s="368"/>
      <c r="C18" s="368"/>
      <c r="D18" s="368"/>
      <c r="E18" s="374"/>
      <c r="F18" s="389"/>
    </row>
    <row r="19" spans="1:6" ht="15">
      <c r="A19" s="368"/>
      <c r="B19" s="368"/>
      <c r="C19" s="368"/>
      <c r="D19" s="368"/>
      <c r="E19" s="374"/>
      <c r="F19" s="389"/>
    </row>
    <row r="20" spans="1:6" ht="15">
      <c r="A20" s="368"/>
      <c r="B20" s="368"/>
      <c r="C20" s="368"/>
      <c r="D20" s="368"/>
      <c r="E20" s="374"/>
      <c r="F20" s="389"/>
    </row>
    <row r="21" spans="1:6" ht="15">
      <c r="A21" s="368"/>
      <c r="B21" s="368"/>
      <c r="C21" s="368"/>
      <c r="D21" s="368"/>
      <c r="E21" s="374"/>
      <c r="F21" s="389"/>
    </row>
    <row r="22" spans="1:6" ht="15">
      <c r="A22" s="373"/>
      <c r="B22" s="373"/>
      <c r="C22" s="373"/>
      <c r="D22" s="373"/>
      <c r="E22" s="371"/>
      <c r="F22" s="372"/>
    </row>
    <row r="23" spans="1:6" ht="15">
      <c r="A23" s="42"/>
      <c r="B23" s="42"/>
      <c r="C23" s="42"/>
      <c r="D23" s="42"/>
      <c r="E23" s="42"/>
      <c r="F23" s="371"/>
    </row>
    <row r="24" spans="1:6" ht="15.75">
      <c r="A24" s="370" t="s">
        <v>211</v>
      </c>
      <c r="B24" s="369"/>
      <c r="C24" s="369"/>
      <c r="D24" s="369"/>
      <c r="E24" s="369"/>
      <c r="F24" s="369"/>
    </row>
    <row r="25" spans="1:6" ht="15.75">
      <c r="A25" s="406"/>
      <c r="B25" s="152"/>
      <c r="C25" s="152"/>
      <c r="D25" s="152"/>
      <c r="E25" s="152"/>
      <c r="F25" s="152"/>
    </row>
    <row r="26" spans="1:6" ht="27" customHeight="1">
      <c r="A26" s="528" t="s">
        <v>210</v>
      </c>
      <c r="B26" s="528"/>
      <c r="C26" s="528"/>
      <c r="D26" s="528"/>
      <c r="E26" s="528"/>
      <c r="F26" s="528"/>
    </row>
    <row r="27" spans="1:6" ht="15">
      <c r="A27" s="42"/>
      <c r="B27" s="42"/>
      <c r="C27" s="42"/>
      <c r="D27" s="42"/>
      <c r="E27" s="42"/>
      <c r="F27" s="42"/>
    </row>
    <row r="28" spans="1:6" ht="15">
      <c r="A28" s="534" t="s">
        <v>209</v>
      </c>
      <c r="B28" s="535" t="s">
        <v>208</v>
      </c>
      <c r="C28" s="535" t="s">
        <v>207</v>
      </c>
      <c r="D28" s="536"/>
      <c r="E28" s="535" t="s">
        <v>206</v>
      </c>
      <c r="F28" s="537"/>
    </row>
    <row r="29" spans="1:6" ht="15">
      <c r="A29" s="534"/>
      <c r="B29" s="535"/>
      <c r="C29" s="535"/>
      <c r="D29" s="536"/>
      <c r="E29" s="537"/>
      <c r="F29" s="537"/>
    </row>
    <row r="30" spans="1:6" ht="15">
      <c r="A30" s="368"/>
      <c r="B30" s="368"/>
      <c r="C30" s="532"/>
      <c r="D30" s="533"/>
      <c r="E30" s="532"/>
      <c r="F30" s="533"/>
    </row>
    <row r="31" spans="1:6" ht="15">
      <c r="A31" s="368"/>
      <c r="B31" s="368"/>
      <c r="C31" s="532"/>
      <c r="D31" s="533"/>
      <c r="E31" s="532"/>
      <c r="F31" s="533"/>
    </row>
    <row r="32" spans="1:6" ht="15">
      <c r="A32" s="368"/>
      <c r="B32" s="368"/>
      <c r="C32" s="532"/>
      <c r="D32" s="533"/>
      <c r="E32" s="532"/>
      <c r="F32" s="533"/>
    </row>
    <row r="33" spans="1:6" ht="15">
      <c r="A33" s="368"/>
      <c r="B33" s="368"/>
      <c r="C33" s="532"/>
      <c r="D33" s="533"/>
      <c r="E33" s="532"/>
      <c r="F33" s="533"/>
    </row>
    <row r="34" spans="1:6" ht="15">
      <c r="A34" s="368"/>
      <c r="B34" s="368"/>
      <c r="C34" s="532"/>
      <c r="D34" s="533"/>
      <c r="E34" s="532"/>
      <c r="F34" s="533"/>
    </row>
    <row r="35" spans="1:6" ht="15">
      <c r="A35" s="368"/>
      <c r="B35" s="368"/>
      <c r="C35" s="532"/>
      <c r="D35" s="533"/>
      <c r="E35" s="532"/>
      <c r="F35" s="533"/>
    </row>
    <row r="36" spans="1:6" ht="15">
      <c r="A36" s="368"/>
      <c r="B36" s="368"/>
      <c r="C36" s="532"/>
      <c r="D36" s="533"/>
      <c r="E36" s="532"/>
      <c r="F36" s="533"/>
    </row>
    <row r="37" spans="1:6" ht="15">
      <c r="A37" s="368"/>
      <c r="B37" s="368"/>
      <c r="C37" s="532"/>
      <c r="D37" s="533"/>
      <c r="E37" s="532"/>
      <c r="F37" s="533"/>
    </row>
    <row r="38" spans="1:6" ht="15">
      <c r="A38" s="368"/>
      <c r="B38" s="368"/>
      <c r="C38" s="532"/>
      <c r="D38" s="533"/>
      <c r="E38" s="532"/>
      <c r="F38" s="533"/>
    </row>
    <row r="39" spans="1:6" ht="15">
      <c r="A39" s="368"/>
      <c r="B39" s="368"/>
      <c r="C39" s="532"/>
      <c r="D39" s="533"/>
      <c r="E39" s="532"/>
      <c r="F39" s="533"/>
    </row>
    <row r="40" spans="1:6" ht="15">
      <c r="A40" s="42"/>
      <c r="B40" s="42"/>
      <c r="C40" s="42"/>
      <c r="D40" s="42"/>
      <c r="E40" s="42"/>
      <c r="F40" s="367"/>
    </row>
    <row r="41" spans="1:6" ht="15">
      <c r="A41" s="366" t="s">
        <v>205</v>
      </c>
      <c r="B41" s="42"/>
      <c r="C41" s="42"/>
      <c r="D41" s="42"/>
      <c r="E41" s="42"/>
      <c r="F41" s="365"/>
    </row>
    <row r="42" spans="1:6" ht="15">
      <c r="A42" s="538"/>
      <c r="B42" s="538"/>
      <c r="C42" s="538"/>
      <c r="D42" s="538"/>
      <c r="E42" s="538"/>
      <c r="F42" s="538"/>
    </row>
    <row r="43" spans="1:6" ht="15">
      <c r="A43" s="538"/>
      <c r="B43" s="538"/>
      <c r="C43" s="538"/>
      <c r="D43" s="538"/>
      <c r="E43" s="538"/>
      <c r="F43" s="538"/>
    </row>
    <row r="44" spans="1:6" ht="15">
      <c r="A44" s="538"/>
      <c r="B44" s="538"/>
      <c r="C44" s="538"/>
      <c r="D44" s="538"/>
      <c r="E44" s="538"/>
      <c r="F44" s="538"/>
    </row>
    <row r="45" spans="1:6" ht="15">
      <c r="A45" s="538"/>
      <c r="B45" s="538"/>
      <c r="C45" s="538"/>
      <c r="D45" s="538"/>
      <c r="E45" s="538"/>
      <c r="F45" s="538"/>
    </row>
    <row r="46" spans="1:6" ht="15">
      <c r="A46" s="538"/>
      <c r="B46" s="538"/>
      <c r="C46" s="538"/>
      <c r="D46" s="538"/>
      <c r="E46" s="538"/>
      <c r="F46" s="538"/>
    </row>
    <row r="47" spans="1:6" ht="15">
      <c r="A47" s="538"/>
      <c r="B47" s="538"/>
      <c r="C47" s="538"/>
      <c r="D47" s="538"/>
      <c r="E47" s="538"/>
      <c r="F47" s="538"/>
    </row>
    <row r="48" spans="1:6" ht="15">
      <c r="A48" s="538"/>
      <c r="B48" s="538"/>
      <c r="C48" s="538"/>
      <c r="D48" s="538"/>
      <c r="E48" s="538"/>
      <c r="F48" s="538"/>
    </row>
    <row r="49" spans="1:6" ht="15">
      <c r="A49" s="538"/>
      <c r="B49" s="538"/>
      <c r="C49" s="538"/>
      <c r="D49" s="538"/>
      <c r="E49" s="538"/>
      <c r="F49" s="538"/>
    </row>
    <row r="50" spans="1:6" ht="15">
      <c r="A50" s="538"/>
      <c r="B50" s="538"/>
      <c r="C50" s="538"/>
      <c r="D50" s="538"/>
      <c r="E50" s="538"/>
      <c r="F50" s="538"/>
    </row>
    <row r="51" spans="1:6" ht="15">
      <c r="A51" s="538"/>
      <c r="B51" s="538"/>
      <c r="C51" s="538"/>
      <c r="D51" s="538"/>
      <c r="E51" s="538"/>
      <c r="F51" s="538"/>
    </row>
    <row r="52" spans="1:6" ht="15">
      <c r="A52" s="538"/>
      <c r="B52" s="538"/>
      <c r="C52" s="538"/>
      <c r="D52" s="538"/>
      <c r="E52" s="538"/>
      <c r="F52" s="538"/>
    </row>
    <row r="53" spans="1:6" ht="15">
      <c r="A53" s="538"/>
      <c r="B53" s="538"/>
      <c r="C53" s="538"/>
      <c r="D53" s="538"/>
      <c r="E53" s="538"/>
      <c r="F53" s="538"/>
    </row>
    <row r="54" spans="1:6" ht="15">
      <c r="A54" s="538"/>
      <c r="B54" s="538"/>
      <c r="C54" s="538"/>
      <c r="D54" s="538"/>
      <c r="E54" s="538"/>
      <c r="F54" s="538"/>
    </row>
    <row r="55" spans="1:6" ht="15">
      <c r="A55" s="539"/>
      <c r="B55" s="539"/>
      <c r="C55" s="539"/>
      <c r="D55" s="539"/>
      <c r="E55" s="539"/>
      <c r="F55" s="539"/>
    </row>
  </sheetData>
  <sheetProtection password="DE8F" sheet="1" objects="1" scenarios="1" formatColumns="0" insertRows="0"/>
  <mergeCells count="35">
    <mergeCell ref="A10:A11"/>
    <mergeCell ref="B10:B11"/>
    <mergeCell ref="C10:C11"/>
    <mergeCell ref="D10:D11"/>
    <mergeCell ref="E10:E11"/>
    <mergeCell ref="F10:F11"/>
    <mergeCell ref="C34:D34"/>
    <mergeCell ref="E34:F34"/>
    <mergeCell ref="C35:D35"/>
    <mergeCell ref="E35:F35"/>
    <mergeCell ref="E37:F37"/>
    <mergeCell ref="C38:D38"/>
    <mergeCell ref="E38:F38"/>
    <mergeCell ref="A42:F55"/>
    <mergeCell ref="C39:D39"/>
    <mergeCell ref="E39:F39"/>
    <mergeCell ref="C36:D36"/>
    <mergeCell ref="E36:F36"/>
    <mergeCell ref="C37:D37"/>
    <mergeCell ref="C31:D31"/>
    <mergeCell ref="E31:F31"/>
    <mergeCell ref="C32:D32"/>
    <mergeCell ref="E32:F32"/>
    <mergeCell ref="C33:D33"/>
    <mergeCell ref="E33:F33"/>
    <mergeCell ref="A1:B1"/>
    <mergeCell ref="A2:F2"/>
    <mergeCell ref="A6:F8"/>
    <mergeCell ref="A26:F26"/>
    <mergeCell ref="C30:D30"/>
    <mergeCell ref="E30:F30"/>
    <mergeCell ref="A28:A29"/>
    <mergeCell ref="B28:B29"/>
    <mergeCell ref="C28:D29"/>
    <mergeCell ref="E28:F29"/>
  </mergeCells>
  <printOptions/>
  <pageMargins left="0.7" right="0.7" top="0.75" bottom="0.75" header="0.3" footer="0.3"/>
  <pageSetup horizontalDpi="600" verticalDpi="600" orientation="portrait" paperSize="9" scale="63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/>
  <dimension ref="A1:Z185"/>
  <sheetViews>
    <sheetView showGridLines="0" view="pageBreakPreview" zoomScale="75" zoomScaleSheetLayoutView="75" zoomScalePageLayoutView="0" workbookViewId="0" topLeftCell="A115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ANR-11-LABX-0-017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17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/>
  <dimension ref="A1:Z185"/>
  <sheetViews>
    <sheetView showGridLines="0" view="pageBreakPreview" zoomScale="75" zoomScaleSheetLayoutView="75" zoomScalePageLayoutView="0" workbookViewId="0" topLeftCell="A112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ANR-11-LABX-0-018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18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/>
  <dimension ref="A1:Z185"/>
  <sheetViews>
    <sheetView showGridLines="0" view="pageBreakPreview" zoomScale="75" zoomScaleSheetLayoutView="75" zoomScalePageLayoutView="0" workbookViewId="0" topLeftCell="A118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ANR-11-LABX-0-019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19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3"/>
  <dimension ref="A1:Z185"/>
  <sheetViews>
    <sheetView showGridLines="0" view="pageBreakPreview" zoomScale="75" zoomScaleSheetLayoutView="75" zoomScalePageLayoutView="0" workbookViewId="0" topLeftCell="A118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ANR-11-LABX-0-020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20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Z183"/>
  <sheetViews>
    <sheetView showGridLines="0" view="pageBreakPreview" zoomScale="75" zoomScaleSheetLayoutView="75" zoomScalePageLayoutView="0" workbookViewId="0" topLeftCell="A1">
      <selection activeCell="C30" sqref="C30:I30"/>
    </sheetView>
  </sheetViews>
  <sheetFormatPr defaultColWidth="11.421875" defaultRowHeight="15" customHeight="1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7109375" style="10" customWidth="1"/>
    <col min="6" max="6" width="15.710937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8515625" style="10" customWidth="1"/>
    <col min="11" max="11" width="12.7109375" style="10" customWidth="1"/>
    <col min="12" max="12" width="17.140625" style="10" customWidth="1"/>
    <col min="13" max="13" width="14.8515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2" hidden="1" customWidth="1"/>
    <col min="25" max="16384" width="11.421875" style="10" customWidth="1"/>
  </cols>
  <sheetData>
    <row r="1" spans="1:26" ht="15" customHeight="1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N1" s="48"/>
      <c r="O1" s="49"/>
      <c r="P1" s="49"/>
      <c r="Q1" s="50" t="s">
        <v>21</v>
      </c>
      <c r="S1" s="50" t="s">
        <v>22</v>
      </c>
      <c r="T1" s="50" t="s">
        <v>23</v>
      </c>
      <c r="U1" s="51" t="s">
        <v>24</v>
      </c>
      <c r="V1" s="51" t="s">
        <v>25</v>
      </c>
      <c r="W1" s="50" t="s">
        <v>26</v>
      </c>
      <c r="X1" s="10"/>
      <c r="Z1" s="50"/>
    </row>
    <row r="2" spans="7:24" ht="15" customHeight="1">
      <c r="G2" s="21"/>
      <c r="H2" s="52"/>
      <c r="I2" s="53"/>
      <c r="J2" s="609" t="s">
        <v>6</v>
      </c>
      <c r="K2" s="610"/>
      <c r="L2" s="611" t="s">
        <v>275</v>
      </c>
      <c r="M2" s="612"/>
      <c r="N2" s="54"/>
      <c r="O2" s="49"/>
      <c r="P2" s="49"/>
      <c r="Q2" s="10" t="s">
        <v>27</v>
      </c>
      <c r="R2" s="10" t="s">
        <v>28</v>
      </c>
      <c r="S2" s="10" t="s">
        <v>29</v>
      </c>
      <c r="T2" s="55" t="s">
        <v>30</v>
      </c>
      <c r="U2" s="56" t="e">
        <f>IF(#REF!="Coût marginal",1,2)</f>
        <v>#REF!</v>
      </c>
      <c r="W2" s="57" t="s">
        <v>31</v>
      </c>
      <c r="X2" s="10"/>
    </row>
    <row r="3" spans="10:24" ht="15" customHeight="1">
      <c r="J3" s="58"/>
      <c r="K3" s="58"/>
      <c r="L3" s="58"/>
      <c r="M3" s="58"/>
      <c r="N3" s="59"/>
      <c r="Q3" s="10" t="s">
        <v>32</v>
      </c>
      <c r="R3" s="10" t="s">
        <v>33</v>
      </c>
      <c r="S3" s="10" t="s">
        <v>34</v>
      </c>
      <c r="T3" s="55" t="s">
        <v>35</v>
      </c>
      <c r="U3" s="56"/>
      <c r="W3" s="57" t="s">
        <v>36</v>
      </c>
      <c r="X3" s="10"/>
    </row>
    <row r="4" spans="5:24" ht="15" customHeight="1">
      <c r="E4" s="621" t="s">
        <v>253</v>
      </c>
      <c r="F4" s="621"/>
      <c r="G4" s="621"/>
      <c r="H4" s="621"/>
      <c r="I4" s="621"/>
      <c r="J4" s="621"/>
      <c r="K4" s="64"/>
      <c r="L4" s="65"/>
      <c r="S4" s="10" t="s">
        <v>37</v>
      </c>
      <c r="T4" s="55" t="s">
        <v>38</v>
      </c>
      <c r="U4" s="66" t="s">
        <v>39</v>
      </c>
      <c r="V4" s="67" t="s">
        <v>40</v>
      </c>
      <c r="W4" s="57" t="s">
        <v>41</v>
      </c>
      <c r="X4" s="10"/>
    </row>
    <row r="5" spans="5:24" ht="15" customHeight="1">
      <c r="E5" s="68"/>
      <c r="F5" s="69"/>
      <c r="G5" s="69"/>
      <c r="H5" s="69"/>
      <c r="I5" s="41"/>
      <c r="J5" s="41"/>
      <c r="L5" s="70"/>
      <c r="M5" s="70"/>
      <c r="Q5" s="51" t="s">
        <v>42</v>
      </c>
      <c r="S5" s="10" t="s">
        <v>43</v>
      </c>
      <c r="T5" s="55" t="s">
        <v>44</v>
      </c>
      <c r="U5" s="71" t="s">
        <v>45</v>
      </c>
      <c r="V5" s="72">
        <v>0.04</v>
      </c>
      <c r="W5" s="57" t="s">
        <v>46</v>
      </c>
      <c r="X5" s="10"/>
    </row>
    <row r="6" spans="17:24" ht="15" customHeight="1">
      <c r="Q6" s="35" t="s">
        <v>47</v>
      </c>
      <c r="S6" s="10" t="s">
        <v>48</v>
      </c>
      <c r="U6" s="73" t="s">
        <v>49</v>
      </c>
      <c r="V6" s="74">
        <v>0.2</v>
      </c>
      <c r="W6" s="57" t="s">
        <v>50</v>
      </c>
      <c r="X6" s="10"/>
    </row>
    <row r="7" spans="2:25" s="60" customFormat="1" ht="15" customHeight="1">
      <c r="B7" s="98"/>
      <c r="C7" s="24"/>
      <c r="D7" s="99"/>
      <c r="E7" s="100"/>
      <c r="F7" s="31"/>
      <c r="G7" s="101"/>
      <c r="H7" s="102"/>
      <c r="I7" s="103"/>
      <c r="J7" s="103"/>
      <c r="K7" s="103"/>
      <c r="Q7" s="35" t="s">
        <v>51</v>
      </c>
      <c r="T7" s="106" t="s">
        <v>70</v>
      </c>
      <c r="U7" s="106" t="s">
        <v>71</v>
      </c>
      <c r="W7" s="11" t="s">
        <v>72</v>
      </c>
      <c r="Y7" s="10"/>
    </row>
    <row r="8" spans="1:25" s="116" customFormat="1" ht="15" customHeight="1">
      <c r="A8" s="338" t="s">
        <v>135</v>
      </c>
      <c r="B8" s="339"/>
      <c r="C8" s="339"/>
      <c r="D8" s="339"/>
      <c r="E8" s="339"/>
      <c r="F8" s="111"/>
      <c r="G8" s="112"/>
      <c r="H8" s="112"/>
      <c r="I8" s="112"/>
      <c r="J8" s="112"/>
      <c r="K8" s="113"/>
      <c r="L8" s="112"/>
      <c r="M8" s="112"/>
      <c r="N8" s="114"/>
      <c r="O8" s="115"/>
      <c r="P8" s="115"/>
      <c r="Q8" s="35" t="s">
        <v>53</v>
      </c>
      <c r="T8" s="106" t="s">
        <v>73</v>
      </c>
      <c r="U8" s="106" t="s">
        <v>74</v>
      </c>
      <c r="W8" s="57" t="s">
        <v>75</v>
      </c>
      <c r="Y8" s="10"/>
    </row>
    <row r="9" spans="2:24" ht="15" customHeight="1">
      <c r="B9" s="117"/>
      <c r="C9" s="118"/>
      <c r="D9" s="119"/>
      <c r="E9" s="119"/>
      <c r="F9" s="119"/>
      <c r="K9" s="120"/>
      <c r="N9" s="53"/>
      <c r="Q9" s="35" t="s">
        <v>232</v>
      </c>
      <c r="T9" s="106" t="s">
        <v>76</v>
      </c>
      <c r="U9" s="106" t="s">
        <v>77</v>
      </c>
      <c r="W9" s="11" t="s">
        <v>78</v>
      </c>
      <c r="X9" s="10"/>
    </row>
    <row r="10" spans="1:24" ht="15" customHeight="1">
      <c r="A10" s="121"/>
      <c r="B10" s="622" t="s">
        <v>153</v>
      </c>
      <c r="C10" s="623"/>
      <c r="D10" s="622"/>
      <c r="E10" s="624"/>
      <c r="F10" s="625"/>
      <c r="G10" s="625"/>
      <c r="H10" s="625"/>
      <c r="I10" s="625"/>
      <c r="J10" s="625"/>
      <c r="K10" s="626"/>
      <c r="L10" s="627"/>
      <c r="M10" s="122"/>
      <c r="N10" s="53"/>
      <c r="Q10" s="35" t="s">
        <v>233</v>
      </c>
      <c r="T10" s="106" t="s">
        <v>80</v>
      </c>
      <c r="U10" s="106" t="s">
        <v>81</v>
      </c>
      <c r="W10" s="123" t="s">
        <v>82</v>
      </c>
      <c r="X10" s="10"/>
    </row>
    <row r="11" spans="1:24" ht="15" customHeight="1">
      <c r="A11" s="124"/>
      <c r="B11" s="622" t="s">
        <v>136</v>
      </c>
      <c r="C11" s="623"/>
      <c r="D11" s="622"/>
      <c r="E11" s="619"/>
      <c r="F11" s="620"/>
      <c r="G11" s="620"/>
      <c r="H11" s="125"/>
      <c r="I11" s="126"/>
      <c r="J11" s="127"/>
      <c r="K11" s="127"/>
      <c r="Q11" s="35" t="s">
        <v>64</v>
      </c>
      <c r="R11" s="56"/>
      <c r="T11" s="106" t="s">
        <v>84</v>
      </c>
      <c r="U11" s="106" t="s">
        <v>81</v>
      </c>
      <c r="W11" s="57" t="s">
        <v>85</v>
      </c>
      <c r="X11" s="10"/>
    </row>
    <row r="12" spans="2:23" s="60" customFormat="1" ht="15" customHeight="1">
      <c r="B12" s="109"/>
      <c r="C12" s="109"/>
      <c r="D12" s="109"/>
      <c r="E12" s="288"/>
      <c r="F12" s="37"/>
      <c r="G12" s="139"/>
      <c r="H12" s="133"/>
      <c r="I12" s="140"/>
      <c r="J12" s="107"/>
      <c r="K12" s="107"/>
      <c r="L12" s="97"/>
      <c r="M12" s="97"/>
      <c r="N12" s="35"/>
      <c r="Q12" s="35" t="s">
        <v>66</v>
      </c>
      <c r="W12" s="30"/>
    </row>
    <row r="13" spans="2:23" s="60" customFormat="1" ht="15" customHeight="1">
      <c r="B13" s="109"/>
      <c r="C13" s="109"/>
      <c r="D13" s="109"/>
      <c r="E13" s="138"/>
      <c r="F13" s="37"/>
      <c r="G13" s="139"/>
      <c r="H13" s="133"/>
      <c r="I13" s="140"/>
      <c r="J13" s="107"/>
      <c r="K13" s="107"/>
      <c r="L13" s="97"/>
      <c r="M13" s="97"/>
      <c r="N13" s="35"/>
      <c r="W13" s="30"/>
    </row>
    <row r="14" spans="1:23" s="60" customFormat="1" ht="15" customHeight="1">
      <c r="A14" s="35"/>
      <c r="B14" s="142"/>
      <c r="C14" s="142"/>
      <c r="D14" s="107"/>
      <c r="E14" s="107"/>
      <c r="F14" s="97"/>
      <c r="G14" s="143"/>
      <c r="H14" s="133"/>
      <c r="I14" s="93"/>
      <c r="J14" s="130"/>
      <c r="K14" s="103"/>
      <c r="L14" s="105"/>
      <c r="M14" s="105"/>
      <c r="N14" s="105"/>
      <c r="Q14" s="51" t="s">
        <v>79</v>
      </c>
      <c r="S14" s="35"/>
      <c r="T14" s="35"/>
      <c r="U14" s="35"/>
      <c r="V14" s="35"/>
      <c r="W14" s="35"/>
    </row>
    <row r="15" spans="1:23" s="60" customFormat="1" ht="15" customHeight="1">
      <c r="A15" s="35"/>
      <c r="B15" s="142"/>
      <c r="C15" s="142"/>
      <c r="D15" s="107"/>
      <c r="E15" s="107"/>
      <c r="F15" s="97"/>
      <c r="G15" s="143"/>
      <c r="H15" s="133"/>
      <c r="I15" s="93"/>
      <c r="J15" s="130"/>
      <c r="K15" s="103"/>
      <c r="L15" s="105"/>
      <c r="M15" s="105"/>
      <c r="N15" s="105"/>
      <c r="Q15" s="128" t="s">
        <v>83</v>
      </c>
      <c r="S15" s="35"/>
      <c r="T15" s="35"/>
      <c r="U15" s="35"/>
      <c r="V15" s="35"/>
      <c r="W15" s="35"/>
    </row>
    <row r="16" spans="1:23" s="41" customFormat="1" ht="15" customHeight="1">
      <c r="A16" s="59"/>
      <c r="B16" s="98"/>
      <c r="C16" s="98"/>
      <c r="D16" s="129"/>
      <c r="E16" s="130"/>
      <c r="F16" s="130"/>
      <c r="G16" s="131"/>
      <c r="I16" s="132"/>
      <c r="J16" s="132"/>
      <c r="K16" s="132"/>
      <c r="L16" s="132"/>
      <c r="M16" s="132"/>
      <c r="O16" s="103"/>
      <c r="P16" s="103"/>
      <c r="Q16" s="128" t="s">
        <v>234</v>
      </c>
      <c r="R16" s="56"/>
      <c r="W16" s="11"/>
    </row>
    <row r="17" spans="1:23" s="60" customFormat="1" ht="15" customHeight="1">
      <c r="A17" s="81"/>
      <c r="B17" s="115"/>
      <c r="C17" s="115"/>
      <c r="D17" s="115"/>
      <c r="E17" s="115"/>
      <c r="F17" s="115"/>
      <c r="G17" s="154"/>
      <c r="H17" s="115"/>
      <c r="I17" s="115"/>
      <c r="J17" s="155"/>
      <c r="K17" s="155"/>
      <c r="L17" s="156"/>
      <c r="M17" s="156"/>
      <c r="N17" s="157"/>
      <c r="O17" s="158"/>
      <c r="P17" s="158"/>
      <c r="Q17" s="128" t="s">
        <v>235</v>
      </c>
      <c r="R17" s="159"/>
      <c r="S17" s="91"/>
      <c r="T17" s="91"/>
      <c r="U17" s="91"/>
      <c r="V17" s="91"/>
      <c r="W17" s="153"/>
    </row>
    <row r="18" spans="1:23" s="60" customFormat="1" ht="15" customHeight="1">
      <c r="A18" s="81"/>
      <c r="B18" s="115"/>
      <c r="C18" s="115"/>
      <c r="D18" s="115"/>
      <c r="E18" s="115"/>
      <c r="F18" s="115"/>
      <c r="G18" s="154"/>
      <c r="H18" s="115"/>
      <c r="I18" s="115"/>
      <c r="J18" s="155"/>
      <c r="K18" s="155"/>
      <c r="L18" s="156"/>
      <c r="M18" s="156"/>
      <c r="N18" s="157"/>
      <c r="O18" s="158"/>
      <c r="P18" s="158"/>
      <c r="Q18" s="128" t="s">
        <v>237</v>
      </c>
      <c r="R18" s="159"/>
      <c r="S18" s="91"/>
      <c r="T18" s="91"/>
      <c r="U18" s="91"/>
      <c r="V18" s="91"/>
      <c r="W18" s="153"/>
    </row>
    <row r="19" spans="1:24" s="361" customFormat="1" ht="15" customHeight="1">
      <c r="A19" s="337" t="s">
        <v>93</v>
      </c>
      <c r="B19" s="339"/>
      <c r="C19" s="339"/>
      <c r="D19" s="339"/>
      <c r="E19" s="339"/>
      <c r="F19" s="339"/>
      <c r="G19" s="354"/>
      <c r="H19" s="339"/>
      <c r="I19" s="339"/>
      <c r="J19" s="355"/>
      <c r="K19" s="355"/>
      <c r="L19" s="356"/>
      <c r="M19" s="356"/>
      <c r="N19" s="357"/>
      <c r="O19" s="358"/>
      <c r="P19" s="358"/>
      <c r="Q19" s="128" t="s">
        <v>66</v>
      </c>
      <c r="R19" s="359"/>
      <c r="S19" s="360"/>
      <c r="T19" s="360"/>
      <c r="U19" s="360"/>
      <c r="V19" s="360"/>
      <c r="X19" s="362"/>
    </row>
    <row r="20" spans="1:22" ht="15" customHeight="1">
      <c r="A20" s="116"/>
      <c r="B20" s="116"/>
      <c r="C20" s="116"/>
      <c r="D20" s="116"/>
      <c r="E20" s="116"/>
      <c r="F20" s="116"/>
      <c r="G20" s="165"/>
      <c r="H20" s="116"/>
      <c r="I20" s="116"/>
      <c r="J20" s="166"/>
      <c r="K20" s="166"/>
      <c r="L20" s="166"/>
      <c r="M20" s="166"/>
      <c r="N20" s="167"/>
      <c r="O20" s="168"/>
      <c r="P20" s="168"/>
      <c r="Q20" s="35"/>
      <c r="R20" s="169"/>
      <c r="S20" s="164"/>
      <c r="T20" s="164"/>
      <c r="U20" s="164"/>
      <c r="V20" s="164"/>
    </row>
    <row r="21" spans="1:22" ht="15" customHeight="1">
      <c r="A21" s="291" t="s">
        <v>137</v>
      </c>
      <c r="B21" s="116"/>
      <c r="C21" s="116"/>
      <c r="D21" s="116"/>
      <c r="E21" s="116"/>
      <c r="F21" s="116"/>
      <c r="G21" s="165"/>
      <c r="H21" s="116"/>
      <c r="I21" s="116"/>
      <c r="J21" s="166"/>
      <c r="K21" s="166"/>
      <c r="L21" s="166"/>
      <c r="M21" s="166"/>
      <c r="N21" s="167"/>
      <c r="O21" s="168"/>
      <c r="P21" s="168"/>
      <c r="Q21" s="35"/>
      <c r="R21" s="169"/>
      <c r="S21" s="164"/>
      <c r="T21" s="164"/>
      <c r="U21" s="164"/>
      <c r="V21" s="164"/>
    </row>
    <row r="22" spans="1:22" ht="15" customHeight="1">
      <c r="A22" s="116"/>
      <c r="B22" s="116"/>
      <c r="C22" s="116"/>
      <c r="D22" s="116"/>
      <c r="E22" s="116"/>
      <c r="F22" s="116"/>
      <c r="G22" s="165"/>
      <c r="H22" s="116"/>
      <c r="I22" s="116"/>
      <c r="J22" s="166"/>
      <c r="K22" s="166"/>
      <c r="L22" s="166"/>
      <c r="M22" s="166"/>
      <c r="N22" s="167"/>
      <c r="O22" s="168"/>
      <c r="P22" s="168"/>
      <c r="Q22" s="35"/>
      <c r="R22" s="169"/>
      <c r="S22" s="164"/>
      <c r="T22" s="164"/>
      <c r="U22" s="164"/>
      <c r="V22" s="164"/>
    </row>
    <row r="23" spans="2:24" ht="15" customHeight="1">
      <c r="B23" s="628" t="s">
        <v>273</v>
      </c>
      <c r="C23" s="629"/>
      <c r="D23" s="629"/>
      <c r="E23" s="629"/>
      <c r="F23" s="629"/>
      <c r="G23" s="629"/>
      <c r="H23" s="630"/>
      <c r="I23" s="135"/>
      <c r="J23" s="326" t="s">
        <v>94</v>
      </c>
      <c r="K23" s="326" t="s">
        <v>95</v>
      </c>
      <c r="L23" s="170" t="s">
        <v>154</v>
      </c>
      <c r="M23" s="172"/>
      <c r="N23" s="168"/>
      <c r="O23" s="168"/>
      <c r="P23" s="35"/>
      <c r="Q23" s="169"/>
      <c r="R23" s="164"/>
      <c r="S23" s="164"/>
      <c r="T23" s="164"/>
      <c r="U23" s="164"/>
      <c r="W23" s="22"/>
      <c r="X23" s="10"/>
    </row>
    <row r="24" spans="2:25" ht="15" customHeight="1">
      <c r="B24" s="116"/>
      <c r="C24" s="173" t="s">
        <v>97</v>
      </c>
      <c r="D24" s="116"/>
      <c r="E24" s="116"/>
      <c r="F24" s="116"/>
      <c r="G24" s="165"/>
      <c r="H24" s="116"/>
      <c r="J24" s="174" t="s">
        <v>98</v>
      </c>
      <c r="K24" s="327" t="s">
        <v>99</v>
      </c>
      <c r="L24" s="296"/>
      <c r="M24" s="167"/>
      <c r="N24" s="168"/>
      <c r="O24" s="168"/>
      <c r="P24" s="35"/>
      <c r="Q24" s="169"/>
      <c r="R24" s="164"/>
      <c r="S24" s="164"/>
      <c r="T24" s="164"/>
      <c r="U24" s="164"/>
      <c r="W24" s="22"/>
      <c r="X24" s="10"/>
      <c r="Y24" s="79"/>
    </row>
    <row r="25" spans="2:25" ht="15" customHeight="1">
      <c r="B25" s="116"/>
      <c r="C25" s="592"/>
      <c r="D25" s="593"/>
      <c r="E25" s="593"/>
      <c r="F25" s="593"/>
      <c r="G25" s="593"/>
      <c r="H25" s="593"/>
      <c r="I25" s="594"/>
      <c r="J25" s="303"/>
      <c r="K25" s="289"/>
      <c r="L25" s="297">
        <f>J25</f>
        <v>0</v>
      </c>
      <c r="M25" s="167"/>
      <c r="N25" s="168"/>
      <c r="O25" s="168"/>
      <c r="P25" s="35"/>
      <c r="Q25" s="169"/>
      <c r="R25" s="164"/>
      <c r="S25" s="164"/>
      <c r="T25" s="164"/>
      <c r="U25" s="164"/>
      <c r="W25" s="22"/>
      <c r="X25" s="10"/>
      <c r="Y25" s="79"/>
    </row>
    <row r="26" spans="2:25" ht="15" customHeight="1">
      <c r="B26" s="116"/>
      <c r="C26" s="592"/>
      <c r="D26" s="593"/>
      <c r="E26" s="593"/>
      <c r="F26" s="593"/>
      <c r="G26" s="593"/>
      <c r="H26" s="593"/>
      <c r="I26" s="594"/>
      <c r="J26" s="391"/>
      <c r="K26" s="289"/>
      <c r="L26" s="297">
        <f aca="true" t="shared" si="0" ref="L26:L34">J26</f>
        <v>0</v>
      </c>
      <c r="M26" s="167"/>
      <c r="N26" s="168"/>
      <c r="O26" s="168"/>
      <c r="P26" s="35"/>
      <c r="Q26" s="169"/>
      <c r="R26" s="164"/>
      <c r="S26" s="164"/>
      <c r="T26" s="164"/>
      <c r="U26" s="164"/>
      <c r="W26" s="22"/>
      <c r="X26" s="10"/>
      <c r="Y26" s="79"/>
    </row>
    <row r="27" spans="2:25" ht="15" customHeight="1">
      <c r="B27" s="116"/>
      <c r="C27" s="592"/>
      <c r="D27" s="593"/>
      <c r="E27" s="593"/>
      <c r="F27" s="593"/>
      <c r="G27" s="593"/>
      <c r="H27" s="593"/>
      <c r="I27" s="594"/>
      <c r="J27" s="391"/>
      <c r="K27" s="289"/>
      <c r="L27" s="297">
        <f t="shared" si="0"/>
        <v>0</v>
      </c>
      <c r="M27" s="167"/>
      <c r="N27" s="168"/>
      <c r="O27" s="168"/>
      <c r="P27" s="35"/>
      <c r="Q27" s="169"/>
      <c r="R27" s="164"/>
      <c r="S27" s="164"/>
      <c r="T27" s="164"/>
      <c r="U27" s="164"/>
      <c r="W27" s="22"/>
      <c r="X27" s="10"/>
      <c r="Y27" s="79"/>
    </row>
    <row r="28" spans="2:25" ht="15" customHeight="1">
      <c r="B28" s="116"/>
      <c r="C28" s="592"/>
      <c r="D28" s="593"/>
      <c r="E28" s="593"/>
      <c r="F28" s="593"/>
      <c r="G28" s="593"/>
      <c r="H28" s="593"/>
      <c r="I28" s="594"/>
      <c r="J28" s="391"/>
      <c r="K28" s="289"/>
      <c r="L28" s="297">
        <f t="shared" si="0"/>
        <v>0</v>
      </c>
      <c r="M28" s="167"/>
      <c r="N28" s="168"/>
      <c r="O28" s="168"/>
      <c r="P28" s="35"/>
      <c r="Q28" s="169"/>
      <c r="R28" s="164"/>
      <c r="S28" s="164"/>
      <c r="T28" s="164"/>
      <c r="U28" s="164"/>
      <c r="W28" s="22"/>
      <c r="X28" s="10"/>
      <c r="Y28" s="79"/>
    </row>
    <row r="29" spans="2:25" ht="15" customHeight="1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297">
        <f t="shared" si="0"/>
        <v>0</v>
      </c>
      <c r="M29" s="167"/>
      <c r="N29" s="168"/>
      <c r="O29" s="168"/>
      <c r="P29" s="35"/>
      <c r="Q29" s="169"/>
      <c r="R29" s="164"/>
      <c r="S29" s="164"/>
      <c r="T29" s="164"/>
      <c r="U29" s="164"/>
      <c r="W29" s="22"/>
      <c r="X29" s="10"/>
      <c r="Y29" s="79"/>
    </row>
    <row r="30" spans="2:25" ht="15" customHeight="1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297">
        <f t="shared" si="0"/>
        <v>0</v>
      </c>
      <c r="M30" s="167"/>
      <c r="N30" s="168"/>
      <c r="O30" s="168"/>
      <c r="P30" s="35"/>
      <c r="Q30" s="169"/>
      <c r="R30" s="164"/>
      <c r="S30" s="164"/>
      <c r="T30" s="164"/>
      <c r="U30" s="164"/>
      <c r="W30" s="22"/>
      <c r="X30" s="10"/>
      <c r="Y30" s="79"/>
    </row>
    <row r="31" spans="2:25" ht="15" customHeight="1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297">
        <f t="shared" si="0"/>
        <v>0</v>
      </c>
      <c r="M31" s="167"/>
      <c r="N31" s="168"/>
      <c r="O31" s="168"/>
      <c r="P31" s="35"/>
      <c r="Q31" s="169"/>
      <c r="R31" s="164"/>
      <c r="S31" s="164"/>
      <c r="T31" s="164"/>
      <c r="U31" s="164"/>
      <c r="W31" s="22"/>
      <c r="X31" s="10"/>
      <c r="Y31" s="79"/>
    </row>
    <row r="32" spans="2:25" ht="15" customHeight="1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297">
        <f t="shared" si="0"/>
        <v>0</v>
      </c>
      <c r="M32" s="167"/>
      <c r="N32" s="168"/>
      <c r="O32" s="168"/>
      <c r="P32" s="35"/>
      <c r="Q32" s="169"/>
      <c r="R32" s="164"/>
      <c r="S32" s="164"/>
      <c r="T32" s="164"/>
      <c r="U32" s="164"/>
      <c r="W32" s="22"/>
      <c r="X32" s="10"/>
      <c r="Y32" s="79"/>
    </row>
    <row r="33" spans="2:25" ht="15" customHeight="1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297">
        <f t="shared" si="0"/>
        <v>0</v>
      </c>
      <c r="M33" s="167"/>
      <c r="N33" s="168"/>
      <c r="O33" s="168"/>
      <c r="P33" s="35"/>
      <c r="Q33" s="169"/>
      <c r="R33" s="164"/>
      <c r="S33" s="164"/>
      <c r="T33" s="164"/>
      <c r="U33" s="164"/>
      <c r="W33" s="22"/>
      <c r="X33" s="10"/>
      <c r="Y33" s="79"/>
    </row>
    <row r="34" spans="2:25" ht="15" customHeight="1" thickBot="1">
      <c r="B34" s="116"/>
      <c r="C34" s="592"/>
      <c r="D34" s="593"/>
      <c r="E34" s="593"/>
      <c r="F34" s="593"/>
      <c r="G34" s="593"/>
      <c r="H34" s="593"/>
      <c r="I34" s="594"/>
      <c r="J34" s="263"/>
      <c r="K34" s="264"/>
      <c r="L34" s="297">
        <f t="shared" si="0"/>
        <v>0</v>
      </c>
      <c r="M34" s="214"/>
      <c r="N34" s="168"/>
      <c r="O34" s="168"/>
      <c r="P34" s="35"/>
      <c r="Q34" s="169"/>
      <c r="R34" s="164"/>
      <c r="S34" s="164"/>
      <c r="T34" s="164"/>
      <c r="U34" s="164"/>
      <c r="W34" s="22"/>
      <c r="X34" s="10"/>
      <c r="Y34" s="79"/>
    </row>
    <row r="35" spans="2:24" ht="15" customHeight="1" thickTop="1">
      <c r="B35" s="116"/>
      <c r="C35" s="599" t="s">
        <v>100</v>
      </c>
      <c r="D35" s="600"/>
      <c r="E35" s="600"/>
      <c r="F35" s="600"/>
      <c r="G35" s="600"/>
      <c r="H35" s="600"/>
      <c r="I35" s="601"/>
      <c r="J35" s="178"/>
      <c r="K35" s="179"/>
      <c r="L35" s="410">
        <f>ROUND(SUM(L25:L34),0)</f>
        <v>0</v>
      </c>
      <c r="M35" s="196"/>
      <c r="N35" s="168"/>
      <c r="O35" s="168"/>
      <c r="P35" s="35"/>
      <c r="Q35" s="169"/>
      <c r="R35" s="164"/>
      <c r="S35" s="164"/>
      <c r="T35" s="164"/>
      <c r="U35" s="164"/>
      <c r="W35" s="22"/>
      <c r="X35" s="10"/>
    </row>
    <row r="36" spans="2:24" ht="15" customHeight="1">
      <c r="B36" s="116"/>
      <c r="C36" s="290"/>
      <c r="D36" s="290"/>
      <c r="E36" s="290"/>
      <c r="F36" s="290"/>
      <c r="G36" s="290"/>
      <c r="H36" s="290"/>
      <c r="I36" s="290"/>
      <c r="J36" s="181"/>
      <c r="K36" s="181"/>
      <c r="L36" s="298"/>
      <c r="M36" s="196"/>
      <c r="N36" s="168"/>
      <c r="O36" s="168"/>
      <c r="P36" s="35"/>
      <c r="Q36" s="169"/>
      <c r="R36" s="164"/>
      <c r="S36" s="164"/>
      <c r="T36" s="164"/>
      <c r="U36" s="164"/>
      <c r="W36" s="22"/>
      <c r="X36" s="10"/>
    </row>
    <row r="37" spans="2:24" ht="15" customHeight="1">
      <c r="B37" s="116"/>
      <c r="C37" s="290"/>
      <c r="D37" s="290"/>
      <c r="E37" s="290"/>
      <c r="F37" s="290"/>
      <c r="G37" s="290"/>
      <c r="H37" s="290"/>
      <c r="I37" s="290"/>
      <c r="J37" s="181"/>
      <c r="K37" s="181"/>
      <c r="L37" s="298"/>
      <c r="M37" s="196"/>
      <c r="N37" s="168"/>
      <c r="O37" s="168"/>
      <c r="P37" s="35"/>
      <c r="Q37" s="169"/>
      <c r="R37" s="164"/>
      <c r="S37" s="164"/>
      <c r="T37" s="164"/>
      <c r="U37" s="164"/>
      <c r="W37" s="22"/>
      <c r="X37" s="10"/>
    </row>
    <row r="38" spans="1:24" ht="15" customHeight="1">
      <c r="A38" s="292" t="s">
        <v>138</v>
      </c>
      <c r="B38" s="116"/>
      <c r="C38" s="290"/>
      <c r="D38" s="290"/>
      <c r="E38" s="290"/>
      <c r="F38" s="290"/>
      <c r="G38" s="290"/>
      <c r="H38" s="290"/>
      <c r="I38" s="290"/>
      <c r="J38" s="181"/>
      <c r="K38" s="181"/>
      <c r="L38" s="298"/>
      <c r="M38" s="196"/>
      <c r="N38" s="168"/>
      <c r="O38" s="168"/>
      <c r="P38" s="35"/>
      <c r="Q38" s="169"/>
      <c r="R38" s="164"/>
      <c r="S38" s="164"/>
      <c r="T38" s="164"/>
      <c r="U38" s="164"/>
      <c r="W38" s="22"/>
      <c r="X38" s="10"/>
    </row>
    <row r="39" spans="2:24" ht="15" customHeight="1">
      <c r="B39" s="116"/>
      <c r="C39" s="290"/>
      <c r="D39" s="290"/>
      <c r="E39" s="290"/>
      <c r="F39" s="290"/>
      <c r="G39" s="290"/>
      <c r="H39" s="290"/>
      <c r="I39" s="290"/>
      <c r="J39" s="181"/>
      <c r="K39" s="181"/>
      <c r="L39" s="298"/>
      <c r="M39" s="196"/>
      <c r="N39" s="168"/>
      <c r="O39" s="168"/>
      <c r="P39" s="35"/>
      <c r="Q39" s="169"/>
      <c r="R39" s="164"/>
      <c r="S39" s="164"/>
      <c r="T39" s="164"/>
      <c r="U39" s="164"/>
      <c r="W39" s="22"/>
      <c r="X39" s="10"/>
    </row>
    <row r="40" spans="2:24" ht="15" customHeight="1">
      <c r="B40" s="185" t="s">
        <v>285</v>
      </c>
      <c r="C40" s="116"/>
      <c r="D40" s="116"/>
      <c r="E40" s="116"/>
      <c r="F40" s="116"/>
      <c r="G40" s="165"/>
      <c r="H40" s="116"/>
      <c r="I40" s="116"/>
      <c r="J40" s="181"/>
      <c r="K40" s="166"/>
      <c r="L40" s="299"/>
      <c r="M40" s="35"/>
      <c r="N40" s="168"/>
      <c r="O40" s="168"/>
      <c r="P40" s="35"/>
      <c r="Q40" s="169"/>
      <c r="R40" s="164"/>
      <c r="S40" s="164"/>
      <c r="T40" s="164"/>
      <c r="U40" s="164"/>
      <c r="X40" s="10"/>
    </row>
    <row r="41" spans="2:24" ht="15" customHeight="1">
      <c r="B41" s="116"/>
      <c r="C41" s="173" t="s">
        <v>101</v>
      </c>
      <c r="D41" s="116"/>
      <c r="E41" s="173" t="s">
        <v>102</v>
      </c>
      <c r="F41" s="116"/>
      <c r="G41" s="165"/>
      <c r="H41" s="116"/>
      <c r="I41" s="116"/>
      <c r="J41" s="186" t="s">
        <v>293</v>
      </c>
      <c r="K41" s="186" t="s">
        <v>103</v>
      </c>
      <c r="L41" s="170" t="s">
        <v>154</v>
      </c>
      <c r="M41" s="460"/>
      <c r="N41" s="168"/>
      <c r="O41" s="168"/>
      <c r="P41" s="35"/>
      <c r="R41" s="164"/>
      <c r="S41" s="164"/>
      <c r="T41" s="164"/>
      <c r="U41" s="164"/>
      <c r="X41" s="10"/>
    </row>
    <row r="42" spans="2:24" ht="15" customHeight="1">
      <c r="B42" s="116"/>
      <c r="C42" s="597"/>
      <c r="D42" s="598"/>
      <c r="E42" s="616"/>
      <c r="F42" s="617"/>
      <c r="G42" s="617"/>
      <c r="H42" s="617"/>
      <c r="I42" s="618"/>
      <c r="J42" s="199"/>
      <c r="K42" s="189"/>
      <c r="L42" s="300">
        <f>J42*K42</f>
        <v>0</v>
      </c>
      <c r="M42" s="460"/>
      <c r="N42" s="191"/>
      <c r="O42" s="191"/>
      <c r="P42" s="35"/>
      <c r="R42" s="164"/>
      <c r="S42" s="164"/>
      <c r="T42" s="164"/>
      <c r="U42" s="164"/>
      <c r="X42" s="60"/>
    </row>
    <row r="43" spans="2:24" ht="15" customHeight="1">
      <c r="B43" s="116"/>
      <c r="C43" s="597"/>
      <c r="D43" s="598"/>
      <c r="E43" s="616"/>
      <c r="F43" s="617"/>
      <c r="G43" s="617"/>
      <c r="H43" s="617"/>
      <c r="I43" s="618"/>
      <c r="J43" s="199"/>
      <c r="K43" s="189"/>
      <c r="L43" s="300">
        <f aca="true" t="shared" si="1" ref="L43:L48">J43*K43</f>
        <v>0</v>
      </c>
      <c r="M43" s="460"/>
      <c r="N43" s="191"/>
      <c r="O43" s="191"/>
      <c r="P43" s="35"/>
      <c r="R43" s="164"/>
      <c r="S43" s="164"/>
      <c r="T43" s="164"/>
      <c r="U43" s="164"/>
      <c r="X43" s="10"/>
    </row>
    <row r="44" spans="2:24" ht="15" customHeight="1">
      <c r="B44" s="116"/>
      <c r="C44" s="597"/>
      <c r="D44" s="598"/>
      <c r="E44" s="616"/>
      <c r="F44" s="617"/>
      <c r="G44" s="617"/>
      <c r="H44" s="617"/>
      <c r="I44" s="618"/>
      <c r="J44" s="199"/>
      <c r="K44" s="189"/>
      <c r="L44" s="300">
        <f t="shared" si="1"/>
        <v>0</v>
      </c>
      <c r="M44" s="460"/>
      <c r="N44" s="191"/>
      <c r="O44" s="191"/>
      <c r="P44" s="35"/>
      <c r="R44" s="164"/>
      <c r="S44" s="164"/>
      <c r="T44" s="164"/>
      <c r="U44" s="164"/>
      <c r="X44" s="10"/>
    </row>
    <row r="45" spans="2:24" ht="15" customHeight="1">
      <c r="B45" s="116"/>
      <c r="C45" s="597"/>
      <c r="D45" s="598"/>
      <c r="E45" s="616"/>
      <c r="F45" s="617"/>
      <c r="G45" s="617"/>
      <c r="H45" s="617"/>
      <c r="I45" s="618"/>
      <c r="J45" s="199"/>
      <c r="K45" s="189"/>
      <c r="L45" s="300">
        <f t="shared" si="1"/>
        <v>0</v>
      </c>
      <c r="M45" s="460"/>
      <c r="N45" s="191"/>
      <c r="O45" s="191"/>
      <c r="P45" s="35"/>
      <c r="R45" s="164"/>
      <c r="S45" s="164"/>
      <c r="T45" s="164"/>
      <c r="U45" s="164"/>
      <c r="X45" s="10"/>
    </row>
    <row r="46" spans="2:24" ht="15" customHeight="1">
      <c r="B46" s="116"/>
      <c r="C46" s="597"/>
      <c r="D46" s="598"/>
      <c r="E46" s="616"/>
      <c r="F46" s="617"/>
      <c r="G46" s="617"/>
      <c r="H46" s="617"/>
      <c r="I46" s="618"/>
      <c r="J46" s="199"/>
      <c r="K46" s="189"/>
      <c r="L46" s="300">
        <f t="shared" si="1"/>
        <v>0</v>
      </c>
      <c r="M46" s="460"/>
      <c r="N46" s="191"/>
      <c r="O46" s="191"/>
      <c r="P46" s="35"/>
      <c r="R46" s="164"/>
      <c r="S46" s="164"/>
      <c r="T46" s="164"/>
      <c r="U46" s="164"/>
      <c r="X46" s="10"/>
    </row>
    <row r="47" spans="2:24" ht="15" customHeight="1">
      <c r="B47" s="116"/>
      <c r="C47" s="597"/>
      <c r="D47" s="598"/>
      <c r="E47" s="616"/>
      <c r="F47" s="617"/>
      <c r="G47" s="617"/>
      <c r="H47" s="617"/>
      <c r="I47" s="618"/>
      <c r="J47" s="199"/>
      <c r="K47" s="189"/>
      <c r="L47" s="300">
        <f t="shared" si="1"/>
        <v>0</v>
      </c>
      <c r="M47" s="460"/>
      <c r="N47" s="191"/>
      <c r="O47" s="191"/>
      <c r="P47" s="35"/>
      <c r="R47" s="164"/>
      <c r="S47" s="164"/>
      <c r="T47" s="164"/>
      <c r="U47" s="164"/>
      <c r="X47" s="10"/>
    </row>
    <row r="48" spans="2:24" ht="15" customHeight="1" thickBot="1">
      <c r="B48" s="116"/>
      <c r="C48" s="597"/>
      <c r="D48" s="598"/>
      <c r="E48" s="616"/>
      <c r="F48" s="617"/>
      <c r="G48" s="617"/>
      <c r="H48" s="617"/>
      <c r="I48" s="618"/>
      <c r="J48" s="280"/>
      <c r="K48" s="189"/>
      <c r="L48" s="300">
        <f t="shared" si="1"/>
        <v>0</v>
      </c>
      <c r="M48" s="460"/>
      <c r="N48" s="191"/>
      <c r="O48" s="191"/>
      <c r="P48" s="35"/>
      <c r="R48" s="164"/>
      <c r="S48" s="164"/>
      <c r="T48" s="164"/>
      <c r="U48" s="164"/>
      <c r="X48" s="10"/>
    </row>
    <row r="49" spans="2:24" ht="15" customHeight="1" thickTop="1">
      <c r="B49" s="116"/>
      <c r="C49" s="613" t="s">
        <v>100</v>
      </c>
      <c r="D49" s="614"/>
      <c r="E49" s="614"/>
      <c r="F49" s="614"/>
      <c r="G49" s="614"/>
      <c r="H49" s="614"/>
      <c r="I49" s="615"/>
      <c r="J49" s="193"/>
      <c r="K49" s="194">
        <f>SUM(K42:K48)</f>
        <v>0</v>
      </c>
      <c r="L49" s="410">
        <f>ROUND(SUM(L42:L48),0)</f>
        <v>0</v>
      </c>
      <c r="M49" s="180"/>
      <c r="N49" s="168"/>
      <c r="O49" s="168"/>
      <c r="P49" s="35"/>
      <c r="R49" s="164"/>
      <c r="S49" s="164"/>
      <c r="T49" s="164"/>
      <c r="U49" s="164"/>
      <c r="X49" s="10"/>
    </row>
    <row r="50" spans="2:24" ht="15" customHeight="1">
      <c r="B50" s="116"/>
      <c r="C50" s="181"/>
      <c r="D50" s="182"/>
      <c r="E50" s="182"/>
      <c r="F50" s="182"/>
      <c r="G50" s="182"/>
      <c r="H50" s="182"/>
      <c r="I50" s="182"/>
      <c r="J50" s="197"/>
      <c r="K50" s="200"/>
      <c r="L50" s="298"/>
      <c r="M50" s="184"/>
      <c r="N50" s="168"/>
      <c r="O50" s="168"/>
      <c r="P50" s="35"/>
      <c r="R50" s="164"/>
      <c r="S50" s="164"/>
      <c r="T50" s="164"/>
      <c r="U50" s="164"/>
      <c r="X50" s="10"/>
    </row>
    <row r="51" spans="2:24" ht="15" customHeight="1">
      <c r="B51" s="116"/>
      <c r="C51" s="181"/>
      <c r="D51" s="182"/>
      <c r="E51" s="182"/>
      <c r="F51" s="182"/>
      <c r="G51" s="182"/>
      <c r="H51" s="182"/>
      <c r="I51" s="182"/>
      <c r="J51" s="198"/>
      <c r="K51" s="184"/>
      <c r="L51" s="298"/>
      <c r="M51" s="184"/>
      <c r="N51" s="168"/>
      <c r="O51" s="168"/>
      <c r="P51" s="35"/>
      <c r="Q51" s="169"/>
      <c r="R51" s="164"/>
      <c r="S51" s="164"/>
      <c r="T51" s="164"/>
      <c r="U51" s="164"/>
      <c r="X51" s="10"/>
    </row>
    <row r="52" spans="2:24" ht="15" customHeight="1">
      <c r="B52" s="185" t="s">
        <v>105</v>
      </c>
      <c r="C52" s="116"/>
      <c r="D52" s="116"/>
      <c r="E52" s="116"/>
      <c r="F52" s="116"/>
      <c r="G52" s="165"/>
      <c r="H52" s="116"/>
      <c r="I52" s="116"/>
      <c r="J52" s="166"/>
      <c r="K52" s="166"/>
      <c r="L52" s="299"/>
      <c r="M52" s="461"/>
      <c r="N52" s="168"/>
      <c r="O52" s="168"/>
      <c r="P52" s="35"/>
      <c r="Q52" s="169"/>
      <c r="R52" s="164"/>
      <c r="S52" s="164"/>
      <c r="T52" s="164"/>
      <c r="U52" s="164"/>
      <c r="X52" s="10"/>
    </row>
    <row r="53" spans="2:24" ht="15" customHeight="1">
      <c r="B53" s="116"/>
      <c r="C53" s="173" t="s">
        <v>97</v>
      </c>
      <c r="D53" s="116"/>
      <c r="E53" s="116"/>
      <c r="F53" s="116"/>
      <c r="G53" s="165"/>
      <c r="H53" s="116"/>
      <c r="I53" s="116"/>
      <c r="J53" s="166"/>
      <c r="K53" s="166"/>
      <c r="L53" s="170" t="s">
        <v>154</v>
      </c>
      <c r="M53" s="459"/>
      <c r="N53" s="168"/>
      <c r="O53" s="168"/>
      <c r="P53" s="35"/>
      <c r="Q53" s="169"/>
      <c r="R53" s="164"/>
      <c r="S53" s="164"/>
      <c r="T53" s="164"/>
      <c r="U53" s="164"/>
      <c r="X53" s="10"/>
    </row>
    <row r="54" spans="2:24" ht="15" customHeight="1">
      <c r="B54" s="116"/>
      <c r="C54" s="592"/>
      <c r="D54" s="593"/>
      <c r="E54" s="593"/>
      <c r="F54" s="593"/>
      <c r="G54" s="593"/>
      <c r="H54" s="593"/>
      <c r="I54" s="594"/>
      <c r="J54" s="166"/>
      <c r="K54" s="166"/>
      <c r="L54" s="301"/>
      <c r="M54" s="459"/>
      <c r="N54" s="168"/>
      <c r="O54" s="168"/>
      <c r="P54" s="35"/>
      <c r="Q54" s="169"/>
      <c r="R54" s="164"/>
      <c r="S54" s="164"/>
      <c r="T54" s="164"/>
      <c r="U54" s="164"/>
      <c r="X54" s="10"/>
    </row>
    <row r="55" spans="2:24" ht="15" customHeight="1">
      <c r="B55" s="116"/>
      <c r="C55" s="592"/>
      <c r="D55" s="593"/>
      <c r="E55" s="593"/>
      <c r="F55" s="593"/>
      <c r="G55" s="593"/>
      <c r="H55" s="593"/>
      <c r="I55" s="594"/>
      <c r="J55" s="166"/>
      <c r="K55" s="166"/>
      <c r="L55" s="301"/>
      <c r="M55" s="459"/>
      <c r="N55" s="168"/>
      <c r="O55" s="168"/>
      <c r="P55" s="35"/>
      <c r="Q55" s="169"/>
      <c r="R55" s="164"/>
      <c r="S55" s="164"/>
      <c r="T55" s="164"/>
      <c r="U55" s="164"/>
      <c r="X55" s="10"/>
    </row>
    <row r="56" spans="2:24" ht="15" customHeight="1">
      <c r="B56" s="116"/>
      <c r="C56" s="592"/>
      <c r="D56" s="593"/>
      <c r="E56" s="593"/>
      <c r="F56" s="593"/>
      <c r="G56" s="593"/>
      <c r="H56" s="593"/>
      <c r="I56" s="594"/>
      <c r="J56" s="166"/>
      <c r="K56" s="166"/>
      <c r="L56" s="301"/>
      <c r="M56" s="459"/>
      <c r="N56" s="168"/>
      <c r="O56" s="168"/>
      <c r="P56" s="35"/>
      <c r="Q56" s="169"/>
      <c r="R56" s="164"/>
      <c r="S56" s="164"/>
      <c r="T56" s="164"/>
      <c r="U56" s="164"/>
      <c r="X56" s="10"/>
    </row>
    <row r="57" spans="2:24" ht="15" customHeight="1" thickBot="1">
      <c r="B57" s="116"/>
      <c r="C57" s="592"/>
      <c r="D57" s="593"/>
      <c r="E57" s="593"/>
      <c r="F57" s="593"/>
      <c r="G57" s="593"/>
      <c r="H57" s="593"/>
      <c r="I57" s="594"/>
      <c r="J57" s="166"/>
      <c r="K57" s="166"/>
      <c r="L57" s="315"/>
      <c r="M57" s="459"/>
      <c r="N57" s="168"/>
      <c r="O57" s="168"/>
      <c r="P57" s="35"/>
      <c r="Q57" s="169"/>
      <c r="R57" s="164"/>
      <c r="S57" s="164"/>
      <c r="T57" s="164"/>
      <c r="U57" s="164"/>
      <c r="X57" s="10"/>
    </row>
    <row r="58" spans="2:24" ht="15" customHeight="1" thickTop="1">
      <c r="B58" s="116"/>
      <c r="C58" s="599" t="s">
        <v>100</v>
      </c>
      <c r="D58" s="600"/>
      <c r="E58" s="600"/>
      <c r="F58" s="600"/>
      <c r="G58" s="600"/>
      <c r="H58" s="600"/>
      <c r="I58" s="601"/>
      <c r="J58" s="166"/>
      <c r="K58" s="166"/>
      <c r="L58" s="410">
        <f>ROUND(SUM(L54:L57),0)</f>
        <v>0</v>
      </c>
      <c r="M58" s="180"/>
      <c r="N58" s="168"/>
      <c r="O58" s="168"/>
      <c r="P58" s="35"/>
      <c r="Q58" s="169"/>
      <c r="R58" s="164"/>
      <c r="S58" s="164"/>
      <c r="T58" s="164"/>
      <c r="U58" s="164"/>
      <c r="X58" s="10"/>
    </row>
    <row r="59" spans="2:24" ht="15" customHeight="1">
      <c r="B59" s="116"/>
      <c r="C59" s="181"/>
      <c r="D59" s="181"/>
      <c r="E59" s="181"/>
      <c r="F59" s="181"/>
      <c r="G59" s="181"/>
      <c r="H59" s="181"/>
      <c r="I59" s="181"/>
      <c r="J59" s="166"/>
      <c r="K59" s="166"/>
      <c r="L59" s="298"/>
      <c r="M59" s="184"/>
      <c r="N59" s="168"/>
      <c r="O59" s="168"/>
      <c r="P59" s="35"/>
      <c r="Q59" s="169"/>
      <c r="R59" s="164"/>
      <c r="S59" s="164"/>
      <c r="T59" s="164"/>
      <c r="U59" s="164"/>
      <c r="X59" s="10"/>
    </row>
    <row r="60" spans="2:24" ht="15" customHeight="1">
      <c r="B60" s="185" t="s">
        <v>106</v>
      </c>
      <c r="C60" s="116"/>
      <c r="D60" s="116"/>
      <c r="E60" s="116"/>
      <c r="F60" s="116"/>
      <c r="G60" s="165"/>
      <c r="H60" s="116"/>
      <c r="I60" s="116"/>
      <c r="J60" s="166"/>
      <c r="K60" s="166"/>
      <c r="L60" s="299"/>
      <c r="M60" s="101"/>
      <c r="N60" s="168"/>
      <c r="O60" s="168"/>
      <c r="P60" s="35"/>
      <c r="Q60" s="169"/>
      <c r="R60" s="164"/>
      <c r="S60" s="164"/>
      <c r="T60" s="164"/>
      <c r="U60" s="164"/>
      <c r="X60" s="10"/>
    </row>
    <row r="61" spans="2:24" ht="15" customHeight="1">
      <c r="B61" s="116"/>
      <c r="C61" s="173" t="s">
        <v>97</v>
      </c>
      <c r="D61" s="116"/>
      <c r="E61" s="116"/>
      <c r="F61" s="116"/>
      <c r="G61" s="165"/>
      <c r="H61" s="116"/>
      <c r="I61" s="116"/>
      <c r="J61" s="166"/>
      <c r="K61" s="166"/>
      <c r="L61" s="170" t="s">
        <v>154</v>
      </c>
      <c r="M61" s="214"/>
      <c r="N61" s="168"/>
      <c r="O61" s="168"/>
      <c r="P61" s="35"/>
      <c r="Q61" s="169"/>
      <c r="R61" s="164"/>
      <c r="S61" s="164"/>
      <c r="T61" s="164"/>
      <c r="U61" s="164"/>
      <c r="X61" s="10"/>
    </row>
    <row r="62" spans="2:24" ht="15" customHeight="1">
      <c r="B62" s="116"/>
      <c r="C62" s="637"/>
      <c r="D62" s="638"/>
      <c r="E62" s="638"/>
      <c r="F62" s="638"/>
      <c r="G62" s="638"/>
      <c r="H62" s="638"/>
      <c r="I62" s="639"/>
      <c r="J62" s="166"/>
      <c r="K62" s="166"/>
      <c r="L62" s="301"/>
      <c r="M62" s="214"/>
      <c r="N62" s="168"/>
      <c r="O62" s="168"/>
      <c r="P62" s="35"/>
      <c r="Q62" s="169"/>
      <c r="R62" s="164"/>
      <c r="S62" s="164"/>
      <c r="T62" s="164"/>
      <c r="U62" s="164"/>
      <c r="X62" s="10"/>
    </row>
    <row r="63" spans="2:24" ht="15" customHeight="1">
      <c r="B63" s="116"/>
      <c r="C63" s="592"/>
      <c r="D63" s="593"/>
      <c r="E63" s="593"/>
      <c r="F63" s="593"/>
      <c r="G63" s="593"/>
      <c r="H63" s="593"/>
      <c r="I63" s="594"/>
      <c r="J63" s="166"/>
      <c r="K63" s="166"/>
      <c r="L63" s="301"/>
      <c r="M63" s="214"/>
      <c r="N63" s="168"/>
      <c r="O63" s="168"/>
      <c r="P63" s="35"/>
      <c r="Q63" s="169"/>
      <c r="R63" s="164"/>
      <c r="S63" s="164"/>
      <c r="T63" s="164"/>
      <c r="U63" s="164"/>
      <c r="X63" s="10"/>
    </row>
    <row r="64" spans="2:24" ht="15" customHeight="1" thickBot="1">
      <c r="B64" s="116"/>
      <c r="C64" s="602"/>
      <c r="D64" s="603"/>
      <c r="E64" s="603"/>
      <c r="F64" s="603"/>
      <c r="G64" s="603"/>
      <c r="H64" s="603"/>
      <c r="I64" s="604"/>
      <c r="J64" s="166"/>
      <c r="K64" s="166"/>
      <c r="L64" s="301"/>
      <c r="M64" s="214"/>
      <c r="N64" s="168"/>
      <c r="O64" s="168"/>
      <c r="P64" s="35"/>
      <c r="Q64" s="169"/>
      <c r="R64" s="164"/>
      <c r="S64" s="164"/>
      <c r="T64" s="164"/>
      <c r="U64" s="164"/>
      <c r="X64" s="10"/>
    </row>
    <row r="65" spans="2:24" ht="15" customHeight="1" thickTop="1">
      <c r="B65" s="116"/>
      <c r="C65" s="599" t="s">
        <v>100</v>
      </c>
      <c r="D65" s="600"/>
      <c r="E65" s="600"/>
      <c r="F65" s="600"/>
      <c r="G65" s="600"/>
      <c r="H65" s="600"/>
      <c r="I65" s="601"/>
      <c r="J65" s="166"/>
      <c r="K65" s="166"/>
      <c r="L65" s="410">
        <f>ROUND(SUM(L62:L64),0)</f>
        <v>0</v>
      </c>
      <c r="M65" s="180"/>
      <c r="N65" s="168"/>
      <c r="O65" s="168"/>
      <c r="P65" s="35"/>
      <c r="Q65" s="169"/>
      <c r="R65" s="164"/>
      <c r="S65" s="164"/>
      <c r="T65" s="164"/>
      <c r="U65" s="164"/>
      <c r="X65" s="10"/>
    </row>
    <row r="66" spans="2:24" ht="15" customHeight="1">
      <c r="B66" s="116"/>
      <c r="C66" s="181"/>
      <c r="D66" s="181"/>
      <c r="E66" s="181"/>
      <c r="F66" s="181"/>
      <c r="G66" s="181"/>
      <c r="H66" s="181"/>
      <c r="I66" s="181"/>
      <c r="J66" s="166"/>
      <c r="K66" s="166"/>
      <c r="L66" s="298"/>
      <c r="M66" s="184"/>
      <c r="N66" s="168"/>
      <c r="O66" s="168"/>
      <c r="P66" s="35"/>
      <c r="Q66" s="169"/>
      <c r="R66" s="164"/>
      <c r="S66" s="164"/>
      <c r="T66" s="164"/>
      <c r="U66" s="164"/>
      <c r="X66" s="10"/>
    </row>
    <row r="67" spans="2:24" ht="15" customHeight="1">
      <c r="B67" s="185" t="s">
        <v>202</v>
      </c>
      <c r="C67" s="116"/>
      <c r="D67" s="116"/>
      <c r="E67" s="116"/>
      <c r="F67" s="116"/>
      <c r="G67" s="165"/>
      <c r="H67" s="116"/>
      <c r="I67" s="116"/>
      <c r="J67" s="166"/>
      <c r="K67" s="166"/>
      <c r="L67" s="299"/>
      <c r="M67" s="35"/>
      <c r="N67" s="168"/>
      <c r="O67" s="168"/>
      <c r="P67" s="35"/>
      <c r="Q67" s="169"/>
      <c r="R67" s="164"/>
      <c r="S67" s="164"/>
      <c r="T67" s="164"/>
      <c r="U67" s="164"/>
      <c r="X67" s="10"/>
    </row>
    <row r="68" spans="2:24" ht="15" customHeight="1">
      <c r="B68" s="116"/>
      <c r="C68" s="173" t="s">
        <v>97</v>
      </c>
      <c r="D68" s="116"/>
      <c r="E68" s="116"/>
      <c r="F68" s="116"/>
      <c r="G68" s="165"/>
      <c r="H68" s="116"/>
      <c r="I68" s="116"/>
      <c r="J68" s="166"/>
      <c r="K68" s="166"/>
      <c r="L68" s="170" t="s">
        <v>154</v>
      </c>
      <c r="M68" s="460"/>
      <c r="N68" s="168"/>
      <c r="O68" s="168"/>
      <c r="P68" s="35"/>
      <c r="Q68" s="169"/>
      <c r="R68" s="164"/>
      <c r="S68" s="164"/>
      <c r="T68" s="164"/>
      <c r="U68" s="164"/>
      <c r="X68" s="10"/>
    </row>
    <row r="69" spans="2:24" ht="15" customHeigh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301"/>
      <c r="M69" s="462"/>
      <c r="N69" s="168"/>
      <c r="O69" s="168"/>
      <c r="P69" s="35"/>
      <c r="Q69" s="169"/>
      <c r="R69" s="164"/>
      <c r="S69" s="164"/>
      <c r="T69" s="164"/>
      <c r="U69" s="164"/>
      <c r="X69" s="10"/>
    </row>
    <row r="70" spans="2:24" ht="15" customHeight="1">
      <c r="B70" s="116"/>
      <c r="C70" s="592"/>
      <c r="D70" s="593"/>
      <c r="E70" s="593"/>
      <c r="F70" s="593"/>
      <c r="G70" s="593"/>
      <c r="H70" s="593"/>
      <c r="I70" s="594"/>
      <c r="J70" s="166"/>
      <c r="K70" s="166"/>
      <c r="L70" s="301"/>
      <c r="M70" s="462"/>
      <c r="N70" s="168"/>
      <c r="O70" s="168"/>
      <c r="P70" s="35"/>
      <c r="Q70" s="169"/>
      <c r="R70" s="164"/>
      <c r="S70" s="164"/>
      <c r="T70" s="164"/>
      <c r="U70" s="164"/>
      <c r="X70" s="10"/>
    </row>
    <row r="71" spans="2:24" ht="15" customHeight="1">
      <c r="B71" s="116"/>
      <c r="C71" s="592"/>
      <c r="D71" s="593"/>
      <c r="E71" s="593"/>
      <c r="F71" s="593"/>
      <c r="G71" s="593"/>
      <c r="H71" s="593"/>
      <c r="I71" s="594"/>
      <c r="J71" s="166"/>
      <c r="K71" s="166"/>
      <c r="L71" s="301"/>
      <c r="M71" s="462"/>
      <c r="N71" s="168"/>
      <c r="O71" s="168"/>
      <c r="P71" s="35"/>
      <c r="Q71" s="169"/>
      <c r="R71" s="164"/>
      <c r="S71" s="164"/>
      <c r="T71" s="164"/>
      <c r="U71" s="164"/>
      <c r="X71" s="10"/>
    </row>
    <row r="72" spans="2:24" ht="15" customHeight="1">
      <c r="B72" s="116"/>
      <c r="C72" s="592"/>
      <c r="D72" s="593"/>
      <c r="E72" s="593"/>
      <c r="F72" s="593"/>
      <c r="G72" s="593"/>
      <c r="H72" s="593"/>
      <c r="I72" s="594"/>
      <c r="J72" s="166"/>
      <c r="K72" s="166"/>
      <c r="L72" s="301"/>
      <c r="M72" s="462"/>
      <c r="N72" s="168"/>
      <c r="O72" s="168"/>
      <c r="P72" s="35"/>
      <c r="Q72" s="169"/>
      <c r="R72" s="164"/>
      <c r="S72" s="164"/>
      <c r="T72" s="164"/>
      <c r="U72" s="164"/>
      <c r="X72" s="10"/>
    </row>
    <row r="73" spans="2:24" ht="15" customHeight="1">
      <c r="B73" s="116"/>
      <c r="C73" s="592"/>
      <c r="D73" s="593"/>
      <c r="E73" s="593"/>
      <c r="F73" s="593"/>
      <c r="G73" s="593"/>
      <c r="H73" s="593"/>
      <c r="I73" s="594"/>
      <c r="J73" s="166"/>
      <c r="K73" s="166"/>
      <c r="L73" s="301"/>
      <c r="M73" s="462"/>
      <c r="N73" s="168"/>
      <c r="O73" s="168"/>
      <c r="P73" s="35"/>
      <c r="Q73" s="169"/>
      <c r="R73" s="164"/>
      <c r="S73" s="164"/>
      <c r="T73" s="164"/>
      <c r="U73" s="164"/>
      <c r="X73" s="10"/>
    </row>
    <row r="74" spans="2:24" ht="15" customHeight="1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301"/>
      <c r="M74" s="462"/>
      <c r="N74" s="168"/>
      <c r="O74" s="168"/>
      <c r="P74" s="35"/>
      <c r="Q74" s="169"/>
      <c r="R74" s="164"/>
      <c r="S74" s="164"/>
      <c r="T74" s="164"/>
      <c r="U74" s="164"/>
      <c r="X74" s="10"/>
    </row>
    <row r="75" spans="2:24" ht="15" customHeight="1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01"/>
      <c r="M75" s="462"/>
      <c r="N75" s="168"/>
      <c r="O75" s="168"/>
      <c r="P75" s="35"/>
      <c r="Q75" s="169"/>
      <c r="R75" s="164"/>
      <c r="S75" s="164"/>
      <c r="T75" s="164"/>
      <c r="U75" s="164"/>
      <c r="X75" s="10"/>
    </row>
    <row r="76" spans="2:24" ht="15" customHeight="1">
      <c r="B76" s="116"/>
      <c r="C76" s="592"/>
      <c r="D76" s="593"/>
      <c r="E76" s="593"/>
      <c r="F76" s="593"/>
      <c r="G76" s="593"/>
      <c r="H76" s="593"/>
      <c r="I76" s="594"/>
      <c r="J76" s="166"/>
      <c r="K76" s="166"/>
      <c r="L76" s="301"/>
      <c r="M76" s="462"/>
      <c r="N76" s="168"/>
      <c r="O76" s="168"/>
      <c r="P76" s="35"/>
      <c r="Q76" s="169"/>
      <c r="R76" s="164"/>
      <c r="S76" s="164"/>
      <c r="T76" s="164"/>
      <c r="U76" s="164"/>
      <c r="X76" s="10"/>
    </row>
    <row r="77" spans="2:24" ht="15" customHeight="1" thickBot="1">
      <c r="B77" s="116"/>
      <c r="C77" s="592"/>
      <c r="D77" s="593"/>
      <c r="E77" s="593"/>
      <c r="F77" s="593"/>
      <c r="G77" s="593"/>
      <c r="H77" s="593"/>
      <c r="I77" s="594"/>
      <c r="J77" s="166"/>
      <c r="K77" s="166"/>
      <c r="L77" s="315"/>
      <c r="M77" s="462"/>
      <c r="N77" s="168"/>
      <c r="O77" s="168"/>
      <c r="P77" s="35"/>
      <c r="Q77" s="169"/>
      <c r="R77" s="164"/>
      <c r="S77" s="164"/>
      <c r="T77" s="164"/>
      <c r="U77" s="164"/>
      <c r="X77" s="10"/>
    </row>
    <row r="78" spans="2:24" ht="15" customHeight="1" thickTop="1">
      <c r="B78" s="116"/>
      <c r="C78" s="599" t="s">
        <v>100</v>
      </c>
      <c r="D78" s="600"/>
      <c r="E78" s="600"/>
      <c r="F78" s="600"/>
      <c r="G78" s="600"/>
      <c r="H78" s="600"/>
      <c r="I78" s="601"/>
      <c r="J78" s="166"/>
      <c r="K78" s="166"/>
      <c r="L78" s="410">
        <f>ROUND(SUM(L69:L77),0)</f>
        <v>0</v>
      </c>
      <c r="M78" s="180"/>
      <c r="N78" s="168"/>
      <c r="O78" s="168"/>
      <c r="P78" s="35"/>
      <c r="Q78" s="169"/>
      <c r="R78" s="164"/>
      <c r="S78" s="164"/>
      <c r="T78" s="164"/>
      <c r="U78" s="164"/>
      <c r="X78" s="10"/>
    </row>
    <row r="79" spans="2:24" ht="15" customHeight="1">
      <c r="B79" s="116"/>
      <c r="C79" s="181"/>
      <c r="D79" s="181"/>
      <c r="E79" s="181"/>
      <c r="F79" s="181"/>
      <c r="G79" s="181"/>
      <c r="H79" s="181"/>
      <c r="I79" s="181"/>
      <c r="J79" s="166"/>
      <c r="K79" s="166"/>
      <c r="L79" s="298"/>
      <c r="M79" s="184"/>
      <c r="N79" s="168"/>
      <c r="O79" s="168"/>
      <c r="P79" s="35"/>
      <c r="Q79" s="169"/>
      <c r="R79" s="164"/>
      <c r="S79" s="164"/>
      <c r="T79" s="164"/>
      <c r="U79" s="164"/>
      <c r="X79" s="10"/>
    </row>
    <row r="80" spans="2:24" ht="15" customHeight="1">
      <c r="B80" s="185" t="s">
        <v>108</v>
      </c>
      <c r="C80" s="116"/>
      <c r="D80" s="116"/>
      <c r="E80" s="116"/>
      <c r="F80" s="116"/>
      <c r="G80" s="165"/>
      <c r="H80" s="116"/>
      <c r="I80" s="116"/>
      <c r="J80" s="166"/>
      <c r="K80" s="166"/>
      <c r="L80" s="302"/>
      <c r="M80" s="461"/>
      <c r="N80" s="168"/>
      <c r="O80" s="168"/>
      <c r="P80" s="35"/>
      <c r="Q80" s="169"/>
      <c r="R80" s="164"/>
      <c r="S80" s="164"/>
      <c r="T80" s="164"/>
      <c r="U80" s="164"/>
      <c r="X80" s="10"/>
    </row>
    <row r="81" spans="2:24" ht="15" customHeight="1">
      <c r="B81" s="116"/>
      <c r="C81" s="173" t="s">
        <v>97</v>
      </c>
      <c r="D81" s="116"/>
      <c r="E81" s="116"/>
      <c r="F81" s="116"/>
      <c r="G81" s="165"/>
      <c r="H81" s="116"/>
      <c r="I81" s="116"/>
      <c r="J81" s="204" t="s">
        <v>109</v>
      </c>
      <c r="K81" s="204" t="s">
        <v>110</v>
      </c>
      <c r="L81" s="170" t="s">
        <v>154</v>
      </c>
      <c r="M81" s="459"/>
      <c r="N81" s="168"/>
      <c r="O81" s="168"/>
      <c r="P81" s="35"/>
      <c r="Q81" s="169"/>
      <c r="R81" s="164"/>
      <c r="S81" s="164"/>
      <c r="T81" s="164"/>
      <c r="U81" s="164"/>
      <c r="X81" s="10"/>
    </row>
    <row r="82" spans="2:24" ht="15" customHeight="1">
      <c r="B82" s="116"/>
      <c r="C82" s="592"/>
      <c r="D82" s="593"/>
      <c r="E82" s="593"/>
      <c r="F82" s="593"/>
      <c r="G82" s="593"/>
      <c r="H82" s="593"/>
      <c r="I82" s="594"/>
      <c r="J82" s="188"/>
      <c r="K82" s="202"/>
      <c r="L82" s="297">
        <f>J82*K82</f>
        <v>0</v>
      </c>
      <c r="M82" s="459"/>
      <c r="N82" s="168"/>
      <c r="O82" s="168"/>
      <c r="P82" s="35"/>
      <c r="Q82" s="169"/>
      <c r="R82" s="164"/>
      <c r="S82" s="164"/>
      <c r="T82" s="164"/>
      <c r="U82" s="164"/>
      <c r="X82" s="10"/>
    </row>
    <row r="83" spans="2:24" ht="15" customHeight="1">
      <c r="B83" s="116"/>
      <c r="C83" s="592"/>
      <c r="D83" s="593"/>
      <c r="E83" s="593"/>
      <c r="F83" s="593"/>
      <c r="G83" s="593"/>
      <c r="H83" s="593"/>
      <c r="I83" s="594"/>
      <c r="J83" s="188"/>
      <c r="K83" s="202"/>
      <c r="L83" s="297">
        <f>J83*K83</f>
        <v>0</v>
      </c>
      <c r="M83" s="459"/>
      <c r="N83" s="168"/>
      <c r="O83" s="168"/>
      <c r="P83" s="35"/>
      <c r="Q83" s="169"/>
      <c r="R83" s="164"/>
      <c r="S83" s="164"/>
      <c r="T83" s="164"/>
      <c r="U83" s="164"/>
      <c r="X83" s="10"/>
    </row>
    <row r="84" spans="2:24" ht="15" customHeight="1">
      <c r="B84" s="116"/>
      <c r="C84" s="592"/>
      <c r="D84" s="593"/>
      <c r="E84" s="593"/>
      <c r="F84" s="593"/>
      <c r="G84" s="593"/>
      <c r="H84" s="593"/>
      <c r="I84" s="594"/>
      <c r="J84" s="188"/>
      <c r="K84" s="202"/>
      <c r="L84" s="297">
        <f>J84*K84</f>
        <v>0</v>
      </c>
      <c r="M84" s="459"/>
      <c r="N84" s="168"/>
      <c r="O84" s="168"/>
      <c r="P84" s="35"/>
      <c r="Q84" s="169"/>
      <c r="R84" s="164"/>
      <c r="S84" s="164"/>
      <c r="T84" s="164"/>
      <c r="U84" s="164"/>
      <c r="X84" s="10"/>
    </row>
    <row r="85" spans="2:24" ht="15" customHeight="1" thickBot="1">
      <c r="B85" s="116"/>
      <c r="C85" s="592"/>
      <c r="D85" s="593"/>
      <c r="E85" s="593"/>
      <c r="F85" s="593"/>
      <c r="G85" s="593"/>
      <c r="H85" s="593"/>
      <c r="I85" s="594"/>
      <c r="J85" s="188"/>
      <c r="K85" s="202"/>
      <c r="L85" s="297">
        <f>J85*K85</f>
        <v>0</v>
      </c>
      <c r="M85" s="459"/>
      <c r="N85" s="168"/>
      <c r="O85" s="168"/>
      <c r="P85" s="51" t="s">
        <v>111</v>
      </c>
      <c r="Q85" s="169"/>
      <c r="R85" s="164"/>
      <c r="S85" s="164"/>
      <c r="T85" s="164"/>
      <c r="U85" s="164"/>
      <c r="X85" s="10"/>
    </row>
    <row r="86" spans="2:24" ht="15" customHeight="1" thickTop="1">
      <c r="B86" s="116"/>
      <c r="C86" s="599" t="s">
        <v>100</v>
      </c>
      <c r="D86" s="600"/>
      <c r="E86" s="600"/>
      <c r="F86" s="600"/>
      <c r="G86" s="600"/>
      <c r="H86" s="600"/>
      <c r="I86" s="601"/>
      <c r="J86" s="166"/>
      <c r="K86" s="166"/>
      <c r="L86" s="410">
        <f>ROUND(SUM(L82:L85),0)</f>
        <v>0</v>
      </c>
      <c r="M86" s="180"/>
      <c r="N86" s="168"/>
      <c r="O86" s="168"/>
      <c r="P86" s="183"/>
      <c r="Q86" s="183"/>
      <c r="R86" s="164"/>
      <c r="S86" s="164"/>
      <c r="T86" s="164"/>
      <c r="U86" s="164"/>
      <c r="X86" s="10"/>
    </row>
    <row r="87" spans="2:24" ht="15" customHeight="1" thickBot="1">
      <c r="B87" s="116"/>
      <c r="C87" s="290"/>
      <c r="D87" s="290"/>
      <c r="E87" s="290"/>
      <c r="F87" s="290"/>
      <c r="G87" s="290"/>
      <c r="H87" s="290"/>
      <c r="I87" s="290"/>
      <c r="J87" s="166"/>
      <c r="K87" s="166"/>
      <c r="L87" s="435"/>
      <c r="M87" s="196"/>
      <c r="N87" s="168"/>
      <c r="O87" s="168"/>
      <c r="P87" s="183"/>
      <c r="Q87" s="183"/>
      <c r="R87" s="164"/>
      <c r="S87" s="164"/>
      <c r="T87" s="164"/>
      <c r="U87" s="164"/>
      <c r="X87" s="10"/>
    </row>
    <row r="88" spans="2:24" ht="15" customHeight="1" thickBot="1" thickTop="1">
      <c r="B88" s="116"/>
      <c r="C88" s="599" t="s">
        <v>294</v>
      </c>
      <c r="D88" s="600"/>
      <c r="E88" s="600"/>
      <c r="F88" s="600"/>
      <c r="G88" s="600"/>
      <c r="H88" s="600"/>
      <c r="I88" s="601"/>
      <c r="J88" s="166"/>
      <c r="K88" s="166"/>
      <c r="L88" s="436">
        <f>L35+L49+L58+L65+L78+L86</f>
        <v>0</v>
      </c>
      <c r="M88" s="196"/>
      <c r="N88" s="168"/>
      <c r="O88" s="168"/>
      <c r="P88" s="183"/>
      <c r="Q88" s="183"/>
      <c r="R88" s="164"/>
      <c r="S88" s="164"/>
      <c r="T88" s="164"/>
      <c r="U88" s="164"/>
      <c r="X88" s="10"/>
    </row>
    <row r="89" spans="2:24" ht="15" customHeight="1">
      <c r="B89" s="116"/>
      <c r="C89" s="181"/>
      <c r="D89" s="181"/>
      <c r="E89" s="181"/>
      <c r="F89" s="181"/>
      <c r="G89" s="181"/>
      <c r="H89" s="181"/>
      <c r="I89" s="181"/>
      <c r="J89" s="166"/>
      <c r="K89" s="166"/>
      <c r="L89" s="183"/>
      <c r="M89" s="184"/>
      <c r="N89" s="168"/>
      <c r="O89" s="168"/>
      <c r="P89" s="35"/>
      <c r="Q89" s="206"/>
      <c r="R89" s="91"/>
      <c r="S89" s="91"/>
      <c r="T89" s="164"/>
      <c r="U89" s="164"/>
      <c r="X89" s="10"/>
    </row>
    <row r="90" spans="1:24" ht="15" customHeight="1">
      <c r="A90" s="424"/>
      <c r="B90" s="633" t="s">
        <v>286</v>
      </c>
      <c r="C90" s="633"/>
      <c r="D90" s="633"/>
      <c r="E90" s="633"/>
      <c r="F90" s="633"/>
      <c r="G90" s="633"/>
      <c r="H90" s="633"/>
      <c r="I90" s="633"/>
      <c r="J90" s="425"/>
      <c r="K90" s="425"/>
      <c r="L90" s="430"/>
      <c r="M90" s="430"/>
      <c r="N90" s="422"/>
      <c r="O90" s="421"/>
      <c r="P90" s="421"/>
      <c r="Q90" s="418"/>
      <c r="R90" s="423"/>
      <c r="S90" s="420"/>
      <c r="T90" s="420"/>
      <c r="U90" s="420"/>
      <c r="V90" s="420"/>
      <c r="W90" s="426"/>
      <c r="X90" s="419"/>
    </row>
    <row r="91" spans="1:24" ht="15" customHeight="1">
      <c r="A91" s="424"/>
      <c r="B91" s="424"/>
      <c r="C91" s="427" t="s">
        <v>97</v>
      </c>
      <c r="D91" s="424"/>
      <c r="E91" s="424"/>
      <c r="F91" s="424"/>
      <c r="G91" s="428"/>
      <c r="H91" s="424"/>
      <c r="I91" s="424"/>
      <c r="J91" s="425"/>
      <c r="K91" s="431" t="s">
        <v>287</v>
      </c>
      <c r="L91" s="432"/>
      <c r="M91" s="429"/>
      <c r="N91" s="422"/>
      <c r="O91" s="421"/>
      <c r="P91" s="421"/>
      <c r="Q91" s="418"/>
      <c r="R91" s="423"/>
      <c r="S91" s="420"/>
      <c r="T91" s="420"/>
      <c r="U91" s="420"/>
      <c r="V91" s="420"/>
      <c r="W91" s="426"/>
      <c r="X91" s="419"/>
    </row>
    <row r="92" spans="1:24" ht="15" customHeight="1" thickBot="1">
      <c r="A92" s="424"/>
      <c r="B92" s="424"/>
      <c r="C92" s="634" t="s">
        <v>288</v>
      </c>
      <c r="D92" s="635"/>
      <c r="E92" s="635"/>
      <c r="F92" s="635"/>
      <c r="G92" s="635"/>
      <c r="H92" s="635"/>
      <c r="I92" s="636"/>
      <c r="J92" s="425"/>
      <c r="K92" s="433"/>
      <c r="L92" s="446">
        <f>L88*K92</f>
        <v>0</v>
      </c>
      <c r="M92" s="205"/>
      <c r="N92" s="422"/>
      <c r="O92" s="421"/>
      <c r="P92" s="421"/>
      <c r="Q92" s="418"/>
      <c r="R92" s="423"/>
      <c r="S92" s="420"/>
      <c r="T92" s="420"/>
      <c r="U92" s="420"/>
      <c r="V92" s="420"/>
      <c r="W92" s="426"/>
      <c r="X92" s="419"/>
    </row>
    <row r="93" spans="2:24" ht="15" customHeight="1" thickTop="1">
      <c r="B93" s="116"/>
      <c r="C93" s="116"/>
      <c r="D93" s="116"/>
      <c r="E93" s="116"/>
      <c r="F93" s="116"/>
      <c r="G93" s="165"/>
      <c r="H93" s="116"/>
      <c r="I93" s="116"/>
      <c r="J93" s="166"/>
      <c r="K93" s="166"/>
      <c r="L93" s="166"/>
      <c r="M93" s="205"/>
      <c r="N93"/>
      <c r="O93" s="168"/>
      <c r="P93" s="168"/>
      <c r="Q93" s="35"/>
      <c r="R93" s="159"/>
      <c r="S93" s="37"/>
      <c r="T93" s="91"/>
      <c r="U93" s="164"/>
      <c r="V93" s="164"/>
      <c r="X93" s="10"/>
    </row>
    <row r="94" spans="2:24" ht="15" customHeight="1">
      <c r="B94" s="207"/>
      <c r="C94" s="207"/>
      <c r="D94" s="207"/>
      <c r="E94" s="207"/>
      <c r="F94" s="207"/>
      <c r="G94" s="207"/>
      <c r="H94" s="208" t="s">
        <v>112</v>
      </c>
      <c r="I94" s="209"/>
      <c r="J94" s="166"/>
      <c r="K94" s="107" t="s">
        <v>113</v>
      </c>
      <c r="L94" s="445">
        <f>I94*(L49)</f>
        <v>0</v>
      </c>
      <c r="M94"/>
      <c r="N94"/>
      <c r="O94" s="168"/>
      <c r="P94" s="168"/>
      <c r="Q94" s="35"/>
      <c r="R94" s="323"/>
      <c r="S94" s="324"/>
      <c r="T94" s="91"/>
      <c r="U94" s="164"/>
      <c r="V94" s="164"/>
      <c r="X94" s="10"/>
    </row>
    <row r="95" spans="3:24" ht="15" customHeight="1">
      <c r="C95" s="37"/>
      <c r="D95" s="49"/>
      <c r="E95" s="49"/>
      <c r="F95" s="49"/>
      <c r="G95" s="211"/>
      <c r="H95" s="116"/>
      <c r="I95" s="166"/>
      <c r="J95" s="166"/>
      <c r="K95" s="109"/>
      <c r="L95" s="203"/>
      <c r="M95"/>
      <c r="N95"/>
      <c r="O95" s="168"/>
      <c r="P95" s="168"/>
      <c r="Q95" s="35"/>
      <c r="R95" s="206"/>
      <c r="S95" s="91"/>
      <c r="T95" s="91"/>
      <c r="U95" s="164"/>
      <c r="V95" s="164"/>
      <c r="X95" s="10"/>
    </row>
    <row r="96" spans="3:22" ht="15" customHeight="1">
      <c r="C96" s="37"/>
      <c r="D96" s="49"/>
      <c r="E96" s="49"/>
      <c r="F96" s="49"/>
      <c r="G96" s="211"/>
      <c r="H96" s="116"/>
      <c r="I96" s="166"/>
      <c r="J96" s="166"/>
      <c r="K96" s="212" t="s">
        <v>114</v>
      </c>
      <c r="L96" s="437">
        <f>L88+L92</f>
        <v>0</v>
      </c>
      <c r="M96"/>
      <c r="N96"/>
      <c r="O96" s="168"/>
      <c r="P96" s="168"/>
      <c r="Q96" s="35"/>
      <c r="R96" s="206"/>
      <c r="S96" s="91"/>
      <c r="T96" s="91"/>
      <c r="U96" s="164"/>
      <c r="V96" s="164"/>
    </row>
    <row r="97" spans="3:22" ht="15" customHeight="1">
      <c r="C97" s="37"/>
      <c r="D97" s="49"/>
      <c r="E97" s="49"/>
      <c r="F97" s="49"/>
      <c r="G97" s="211"/>
      <c r="H97" s="116"/>
      <c r="I97" s="166"/>
      <c r="J97" s="166"/>
      <c r="K97" s="109"/>
      <c r="L97" s="203"/>
      <c r="M97"/>
      <c r="N97"/>
      <c r="O97" s="168"/>
      <c r="P97" s="168"/>
      <c r="Q97" s="35"/>
      <c r="R97" s="169"/>
      <c r="S97" s="164"/>
      <c r="T97" s="164"/>
      <c r="U97" s="164"/>
      <c r="V97" s="164"/>
    </row>
    <row r="98" spans="3:24" ht="15" customHeight="1">
      <c r="C98" s="37"/>
      <c r="D98" s="49"/>
      <c r="E98" s="49"/>
      <c r="F98" s="49"/>
      <c r="G98" s="211"/>
      <c r="H98" s="116"/>
      <c r="I98" s="166"/>
      <c r="J98" s="166"/>
      <c r="K98" s="107" t="s">
        <v>115</v>
      </c>
      <c r="L98" s="399"/>
      <c r="M98"/>
      <c r="N98" s="168"/>
      <c r="O98" s="168"/>
      <c r="P98" s="35"/>
      <c r="Q98" s="169"/>
      <c r="R98" s="164"/>
      <c r="S98" s="164"/>
      <c r="T98" s="164"/>
      <c r="U98" s="164"/>
      <c r="W98" s="22"/>
      <c r="X98" s="10"/>
    </row>
    <row r="99" spans="3:24" ht="15" customHeight="1">
      <c r="C99" s="37"/>
      <c r="D99" s="49"/>
      <c r="E99" s="49"/>
      <c r="F99" s="49"/>
      <c r="G99" s="211"/>
      <c r="H99" s="116"/>
      <c r="I99" s="166"/>
      <c r="J99" s="166"/>
      <c r="K99" s="212" t="s">
        <v>20</v>
      </c>
      <c r="L99" s="437">
        <f>L98*L96</f>
        <v>0</v>
      </c>
      <c r="M99"/>
      <c r="N99" s="168"/>
      <c r="O99" s="168"/>
      <c r="P99" s="35"/>
      <c r="Q99" s="169"/>
      <c r="R99" s="164"/>
      <c r="S99" s="164"/>
      <c r="T99" s="164"/>
      <c r="U99" s="164"/>
      <c r="W99" s="22"/>
      <c r="X99" s="10"/>
    </row>
    <row r="100" spans="3:24" ht="15" customHeight="1">
      <c r="C100" s="37"/>
      <c r="D100" s="49"/>
      <c r="E100" s="49"/>
      <c r="F100" s="49"/>
      <c r="G100" s="211"/>
      <c r="H100" s="116"/>
      <c r="I100" s="166"/>
      <c r="K100" s="212"/>
      <c r="M100"/>
      <c r="N100" s="168"/>
      <c r="O100" s="168"/>
      <c r="P100" s="10"/>
      <c r="Q100" s="169"/>
      <c r="R100" s="164"/>
      <c r="S100" s="164"/>
      <c r="T100" s="164"/>
      <c r="U100" s="164"/>
      <c r="W100" s="22"/>
      <c r="X100" s="10"/>
    </row>
    <row r="101" spans="1:24" ht="15" customHeight="1">
      <c r="A101" s="95"/>
      <c r="C101" s="37"/>
      <c r="D101" s="54"/>
      <c r="E101" s="49"/>
      <c r="F101" s="49"/>
      <c r="G101" s="211"/>
      <c r="H101" s="116"/>
      <c r="I101" s="166"/>
      <c r="J101" s="166"/>
      <c r="K101" s="212"/>
      <c r="L101" s="183"/>
      <c r="M101" s="184">
        <f>IF(M100=0,"",(#REF!-M100)/M100)</f>
      </c>
      <c r="N101" s="168"/>
      <c r="O101" s="168"/>
      <c r="P101" s="10"/>
      <c r="Q101" s="169"/>
      <c r="R101" s="164"/>
      <c r="S101" s="164"/>
      <c r="T101" s="164"/>
      <c r="U101" s="164"/>
      <c r="W101" s="22"/>
      <c r="X101" s="10"/>
    </row>
    <row r="102" spans="1:24" ht="15" customHeight="1">
      <c r="A102" s="146"/>
      <c r="H102" s="631" t="s">
        <v>203</v>
      </c>
      <c r="I102" s="631"/>
      <c r="J102" s="631"/>
      <c r="K102" s="632"/>
      <c r="L102" s="447">
        <f>L96+L94</f>
        <v>0</v>
      </c>
      <c r="M102" s="203"/>
      <c r="N102" s="158"/>
      <c r="O102" s="158"/>
      <c r="P102" s="35"/>
      <c r="Q102" s="163"/>
      <c r="R102" s="164"/>
      <c r="S102" s="164"/>
      <c r="T102" s="164"/>
      <c r="U102" s="164"/>
      <c r="V102" s="96"/>
      <c r="X102" s="10"/>
    </row>
    <row r="103" spans="1:22" s="60" customFormat="1" ht="15" customHeight="1">
      <c r="A103" s="10"/>
      <c r="B103" s="294"/>
      <c r="C103" s="294"/>
      <c r="D103" s="294"/>
      <c r="E103" s="294"/>
      <c r="F103" s="294"/>
      <c r="G103" s="294"/>
      <c r="H103" s="304"/>
      <c r="I103" s="10"/>
      <c r="J103" s="390"/>
      <c r="K103" s="390"/>
      <c r="L103" s="166"/>
      <c r="M103" s="203"/>
      <c r="N103" s="158"/>
      <c r="O103" s="158"/>
      <c r="P103" s="35"/>
      <c r="Q103" s="159"/>
      <c r="R103" s="91"/>
      <c r="S103" s="91"/>
      <c r="T103" s="91"/>
      <c r="U103" s="91"/>
      <c r="V103" s="153"/>
    </row>
    <row r="104" spans="1:22" s="60" customFormat="1" ht="15" customHeight="1">
      <c r="A104" s="10"/>
      <c r="B104" s="293" t="s">
        <v>264</v>
      </c>
      <c r="C104" s="293"/>
      <c r="D104" s="293"/>
      <c r="E104" s="293"/>
      <c r="G104" s="305" t="s">
        <v>90</v>
      </c>
      <c r="H104" s="116" t="str">
        <f>IF(G104="Oui","Quel taux de TVA ?","")</f>
        <v>Quel taux de TVA ?</v>
      </c>
      <c r="I104" s="10"/>
      <c r="J104" s="397"/>
      <c r="K104" s="10"/>
      <c r="L104" s="10"/>
      <c r="M104" s="157"/>
      <c r="N104" s="158"/>
      <c r="O104" s="158"/>
      <c r="P104" s="35"/>
      <c r="Q104" s="159"/>
      <c r="R104" s="91"/>
      <c r="S104" s="91"/>
      <c r="T104" s="91"/>
      <c r="U104" s="91"/>
      <c r="V104" s="153"/>
    </row>
    <row r="105" spans="1:24" ht="1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157"/>
      <c r="N105" s="158"/>
      <c r="O105" s="158"/>
      <c r="P105" s="35"/>
      <c r="Q105" s="163"/>
      <c r="R105" s="164"/>
      <c r="S105" s="164"/>
      <c r="T105" s="164"/>
      <c r="U105" s="164"/>
      <c r="V105" s="96"/>
      <c r="X105" s="10"/>
    </row>
    <row r="106" spans="1:24" ht="1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157"/>
      <c r="N106" s="158"/>
      <c r="O106" s="158"/>
      <c r="P106" s="35"/>
      <c r="Q106" s="163"/>
      <c r="R106" s="164"/>
      <c r="S106" s="164"/>
      <c r="T106" s="164"/>
      <c r="U106" s="164"/>
      <c r="V106" s="96"/>
      <c r="X106" s="10"/>
    </row>
    <row r="107" spans="1:24" ht="15" customHeight="1">
      <c r="A107" s="215"/>
      <c r="B107" s="306"/>
      <c r="C107" s="307"/>
      <c r="D107" s="308"/>
      <c r="E107" s="309"/>
      <c r="F107" s="309"/>
      <c r="G107" s="310"/>
      <c r="H107" s="306"/>
      <c r="I107" s="219"/>
      <c r="J107" s="219"/>
      <c r="K107" s="220"/>
      <c r="L107" s="221"/>
      <c r="M107" s="221"/>
      <c r="N107" s="203"/>
      <c r="O107" s="158"/>
      <c r="P107" s="158"/>
      <c r="Q107" s="35"/>
      <c r="R107" s="163"/>
      <c r="S107" s="164"/>
      <c r="T107" s="164"/>
      <c r="U107" s="164"/>
      <c r="V107" s="164"/>
      <c r="W107" s="96"/>
      <c r="X107" s="10"/>
    </row>
    <row r="108" spans="1:24" ht="15" customHeight="1">
      <c r="A108" s="582" t="s">
        <v>268</v>
      </c>
      <c r="B108" s="582"/>
      <c r="C108" s="582"/>
      <c r="D108" s="582"/>
      <c r="E108" s="582"/>
      <c r="F108" s="582"/>
      <c r="G108" s="582"/>
      <c r="H108" s="582"/>
      <c r="I108" s="582"/>
      <c r="J108" s="582"/>
      <c r="K108" s="582"/>
      <c r="L108" s="582"/>
      <c r="M108" s="582"/>
      <c r="N108" s="203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1:24" ht="15" customHeight="1">
      <c r="A109" s="115"/>
      <c r="B109" s="115"/>
      <c r="C109" s="115"/>
      <c r="D109" s="115"/>
      <c r="E109" s="115"/>
      <c r="F109" s="115"/>
      <c r="G109" s="154"/>
      <c r="H109" s="115"/>
      <c r="I109" s="115"/>
      <c r="J109" s="226"/>
      <c r="K109" s="226"/>
      <c r="L109" s="226"/>
      <c r="M109" s="226"/>
      <c r="N109" s="203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1:24" ht="15" customHeight="1">
      <c r="A110" s="115"/>
      <c r="B110" s="583" t="s">
        <v>116</v>
      </c>
      <c r="C110" s="584"/>
      <c r="D110" s="584"/>
      <c r="E110" s="584"/>
      <c r="F110" s="584"/>
      <c r="G110" s="585"/>
      <c r="H110" s="583" t="s">
        <v>117</v>
      </c>
      <c r="I110" s="584"/>
      <c r="J110" s="585"/>
      <c r="K110" s="227" t="s">
        <v>118</v>
      </c>
      <c r="L110" s="405" t="s">
        <v>119</v>
      </c>
      <c r="M110" s="228"/>
      <c r="N110" s="203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5" customHeight="1">
      <c r="A111" s="115"/>
      <c r="B111" s="586"/>
      <c r="C111" s="587"/>
      <c r="D111" s="587"/>
      <c r="E111" s="587"/>
      <c r="F111" s="587"/>
      <c r="G111" s="588"/>
      <c r="H111" s="589"/>
      <c r="I111" s="595"/>
      <c r="J111" s="596"/>
      <c r="K111" s="229"/>
      <c r="L111" s="230"/>
      <c r="M111" s="231"/>
      <c r="N111" s="203"/>
      <c r="O111" s="158"/>
      <c r="P111" s="158"/>
      <c r="Q111" s="35"/>
      <c r="R111" s="163"/>
      <c r="S111" s="164"/>
      <c r="T111" s="164"/>
      <c r="U111" s="164"/>
      <c r="V111" s="164"/>
      <c r="W111" s="96"/>
      <c r="X111" s="10"/>
    </row>
    <row r="112" spans="1:24" ht="15" customHeight="1">
      <c r="A112" s="115"/>
      <c r="B112" s="586"/>
      <c r="C112" s="587"/>
      <c r="D112" s="587"/>
      <c r="E112" s="587"/>
      <c r="F112" s="587"/>
      <c r="G112" s="588"/>
      <c r="H112" s="589"/>
      <c r="I112" s="595"/>
      <c r="J112" s="596"/>
      <c r="K112" s="229"/>
      <c r="L112" s="230"/>
      <c r="M112" s="231"/>
      <c r="N112" s="203"/>
      <c r="O112" s="158"/>
      <c r="P112" s="158"/>
      <c r="Q112" s="35"/>
      <c r="R112" s="163"/>
      <c r="S112" s="164"/>
      <c r="T112" s="164"/>
      <c r="U112" s="164"/>
      <c r="V112" s="164"/>
      <c r="W112" s="96"/>
      <c r="X112" s="10"/>
    </row>
    <row r="113" spans="1:24" ht="15" customHeight="1">
      <c r="A113" s="115"/>
      <c r="B113" s="586"/>
      <c r="C113" s="587"/>
      <c r="D113" s="587"/>
      <c r="E113" s="587"/>
      <c r="F113" s="587"/>
      <c r="G113" s="588"/>
      <c r="H113" s="589"/>
      <c r="I113" s="590"/>
      <c r="J113" s="591"/>
      <c r="K113" s="229"/>
      <c r="L113" s="230"/>
      <c r="M113" s="231"/>
      <c r="N113" s="203"/>
      <c r="O113" s="158"/>
      <c r="P113" s="158"/>
      <c r="Q113" s="35"/>
      <c r="R113" s="163"/>
      <c r="S113" s="164"/>
      <c r="T113" s="164"/>
      <c r="U113" s="164"/>
      <c r="V113" s="164"/>
      <c r="W113" s="96"/>
      <c r="X113" s="10"/>
    </row>
    <row r="114" spans="1:24" ht="15" customHeight="1">
      <c r="A114" s="115"/>
      <c r="B114" s="586"/>
      <c r="C114" s="587"/>
      <c r="D114" s="587"/>
      <c r="E114" s="587"/>
      <c r="F114" s="587"/>
      <c r="G114" s="588"/>
      <c r="H114" s="589"/>
      <c r="I114" s="590"/>
      <c r="J114" s="591"/>
      <c r="K114" s="229"/>
      <c r="L114" s="230"/>
      <c r="M114" s="231"/>
      <c r="N114" s="203"/>
      <c r="O114" s="158"/>
      <c r="P114" s="158"/>
      <c r="Q114" s="35"/>
      <c r="R114" s="163"/>
      <c r="S114" s="164"/>
      <c r="T114" s="164"/>
      <c r="U114" s="164"/>
      <c r="V114" s="164"/>
      <c r="W114" s="96"/>
      <c r="X114" s="10"/>
    </row>
    <row r="115" spans="1:24" ht="15" customHeight="1">
      <c r="A115" s="115"/>
      <c r="B115" s="586"/>
      <c r="C115" s="587"/>
      <c r="D115" s="587"/>
      <c r="E115" s="587"/>
      <c r="F115" s="587"/>
      <c r="G115" s="588"/>
      <c r="H115" s="589"/>
      <c r="I115" s="590"/>
      <c r="J115" s="591"/>
      <c r="K115" s="229"/>
      <c r="L115" s="230"/>
      <c r="M115" s="231"/>
      <c r="N115" s="203"/>
      <c r="O115" s="158"/>
      <c r="P115" s="158"/>
      <c r="Q115" s="35"/>
      <c r="R115" s="163"/>
      <c r="S115" s="164"/>
      <c r="T115" s="164"/>
      <c r="U115" s="164"/>
      <c r="V115" s="164"/>
      <c r="W115" s="96"/>
      <c r="X115" s="10"/>
    </row>
    <row r="116" spans="1:24" ht="15" customHeight="1">
      <c r="A116" s="115"/>
      <c r="B116" s="586"/>
      <c r="C116" s="587"/>
      <c r="D116" s="587"/>
      <c r="E116" s="587"/>
      <c r="F116" s="587"/>
      <c r="G116" s="588"/>
      <c r="H116" s="589"/>
      <c r="I116" s="590"/>
      <c r="J116" s="591"/>
      <c r="K116" s="229"/>
      <c r="L116" s="230"/>
      <c r="M116" s="231"/>
      <c r="N116" s="203"/>
      <c r="O116" s="158"/>
      <c r="P116" s="158"/>
      <c r="Q116" s="35"/>
      <c r="R116" s="163"/>
      <c r="S116" s="164"/>
      <c r="T116" s="164"/>
      <c r="U116" s="164"/>
      <c r="V116" s="164"/>
      <c r="W116" s="96"/>
      <c r="X116" s="10"/>
    </row>
    <row r="117" spans="1:24" ht="15" customHeight="1">
      <c r="A117" s="115"/>
      <c r="B117" s="586"/>
      <c r="C117" s="587"/>
      <c r="D117" s="587"/>
      <c r="E117" s="587"/>
      <c r="F117" s="587"/>
      <c r="G117" s="588"/>
      <c r="H117" s="589"/>
      <c r="I117" s="590"/>
      <c r="J117" s="591"/>
      <c r="K117" s="229"/>
      <c r="L117" s="230"/>
      <c r="M117" s="231"/>
      <c r="N117" s="203"/>
      <c r="O117" s="158"/>
      <c r="P117" s="158"/>
      <c r="Q117" s="35"/>
      <c r="R117" s="163"/>
      <c r="S117" s="164"/>
      <c r="T117" s="164"/>
      <c r="U117" s="164"/>
      <c r="V117" s="164"/>
      <c r="W117" s="96"/>
      <c r="X117" s="10"/>
    </row>
    <row r="118" spans="1:24" ht="15" customHeight="1">
      <c r="A118" s="115"/>
      <c r="B118" s="586"/>
      <c r="C118" s="587"/>
      <c r="D118" s="587"/>
      <c r="E118" s="587"/>
      <c r="F118" s="587"/>
      <c r="G118" s="588"/>
      <c r="H118" s="589"/>
      <c r="I118" s="590"/>
      <c r="J118" s="591"/>
      <c r="K118" s="229"/>
      <c r="L118" s="230"/>
      <c r="M118" s="231"/>
      <c r="N118" s="203"/>
      <c r="O118" s="158"/>
      <c r="P118" s="158"/>
      <c r="Q118" s="35"/>
      <c r="R118" s="163"/>
      <c r="S118" s="164"/>
      <c r="T118" s="164"/>
      <c r="U118" s="164"/>
      <c r="V118" s="164"/>
      <c r="W118" s="96"/>
      <c r="X118" s="10"/>
    </row>
    <row r="119" spans="1:24" ht="15" customHeight="1">
      <c r="A119" s="115"/>
      <c r="B119" s="586"/>
      <c r="C119" s="587"/>
      <c r="D119" s="587"/>
      <c r="E119" s="587"/>
      <c r="F119" s="587"/>
      <c r="G119" s="588"/>
      <c r="H119" s="589"/>
      <c r="I119" s="590"/>
      <c r="J119" s="591"/>
      <c r="K119" s="229"/>
      <c r="L119" s="230"/>
      <c r="M119" s="231"/>
      <c r="N119" s="203"/>
      <c r="O119" s="158"/>
      <c r="P119" s="158"/>
      <c r="Q119" s="35"/>
      <c r="R119" s="163"/>
      <c r="S119" s="164"/>
      <c r="T119" s="164"/>
      <c r="U119" s="164"/>
      <c r="V119" s="164"/>
      <c r="W119" s="96"/>
      <c r="X119" s="10"/>
    </row>
    <row r="120" spans="1:24" ht="15" customHeight="1" thickBot="1">
      <c r="A120" s="115"/>
      <c r="B120" s="586"/>
      <c r="C120" s="587"/>
      <c r="D120" s="587"/>
      <c r="E120" s="587"/>
      <c r="F120" s="587"/>
      <c r="G120" s="588"/>
      <c r="H120" s="589"/>
      <c r="I120" s="590"/>
      <c r="J120" s="591"/>
      <c r="K120" s="400"/>
      <c r="L120" s="401"/>
      <c r="M120" s="23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 thickTop="1">
      <c r="A121" s="115"/>
      <c r="B121" s="115"/>
      <c r="C121" s="115"/>
      <c r="D121" s="115"/>
      <c r="E121" s="115"/>
      <c r="F121" s="115"/>
      <c r="G121" s="154"/>
      <c r="H121" s="115"/>
      <c r="I121" s="115"/>
      <c r="J121" s="226" t="s">
        <v>120</v>
      </c>
      <c r="K121" s="411">
        <f>SUM(K111:K120)</f>
        <v>0</v>
      </c>
      <c r="L121" s="411">
        <f>SUM(L111:L120)</f>
        <v>0</v>
      </c>
      <c r="M121" s="23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5"/>
      <c r="B122" s="115"/>
      <c r="C122" s="115"/>
      <c r="D122" s="115"/>
      <c r="E122" s="115"/>
      <c r="F122" s="115"/>
      <c r="G122" s="154"/>
      <c r="H122" s="115"/>
      <c r="I122" s="115"/>
      <c r="J122" s="226"/>
      <c r="K122" s="231"/>
      <c r="L122" s="231"/>
      <c r="M122" s="23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3" s="42" customFormat="1" ht="15" customHeight="1">
      <c r="A123" s="545" t="s">
        <v>259</v>
      </c>
      <c r="B123" s="546"/>
      <c r="C123" s="546"/>
      <c r="D123" s="546"/>
      <c r="E123" s="546"/>
      <c r="F123" s="546"/>
      <c r="G123" s="546"/>
      <c r="H123" s="546"/>
      <c r="I123" s="546"/>
      <c r="J123" s="546"/>
      <c r="K123" s="546"/>
      <c r="L123" s="546"/>
      <c r="M123" s="226"/>
      <c r="O123" s="152"/>
      <c r="P123" s="152"/>
      <c r="Q123" s="238"/>
      <c r="R123" s="239"/>
      <c r="S123" s="240"/>
      <c r="T123" s="328"/>
      <c r="U123" s="240"/>
      <c r="V123" s="240"/>
      <c r="W123" s="96"/>
    </row>
    <row r="124" spans="1:23" s="50" customFormat="1" ht="15" customHeight="1">
      <c r="A124" s="115"/>
      <c r="B124" s="363"/>
      <c r="C124" s="363"/>
      <c r="D124" s="363"/>
      <c r="E124" s="363"/>
      <c r="F124" s="363"/>
      <c r="G124" s="363"/>
      <c r="H124" s="363"/>
      <c r="I124" s="363"/>
      <c r="J124" s="363"/>
      <c r="K124" s="363"/>
      <c r="L124" s="363"/>
      <c r="M124" s="226"/>
      <c r="N124" s="241"/>
      <c r="O124" s="242"/>
      <c r="P124" s="242"/>
      <c r="W124" s="242"/>
    </row>
    <row r="125" spans="1:23" s="50" customFormat="1" ht="15" customHeight="1">
      <c r="A125" s="547" t="s">
        <v>121</v>
      </c>
      <c r="B125" s="547"/>
      <c r="C125" s="547"/>
      <c r="D125" s="547"/>
      <c r="E125" s="547"/>
      <c r="F125" s="233" t="s">
        <v>122</v>
      </c>
      <c r="G125" s="234"/>
      <c r="H125" s="234"/>
      <c r="I125" s="146"/>
      <c r="J125" s="10"/>
      <c r="K125" s="10"/>
      <c r="L125" s="156"/>
      <c r="M125" s="156"/>
      <c r="N125" s="241"/>
      <c r="O125" s="242"/>
      <c r="P125" s="242"/>
      <c r="W125" s="242"/>
    </row>
    <row r="126" spans="1:23" s="50" customFormat="1" ht="15" customHeight="1">
      <c r="A126" s="235"/>
      <c r="B126" s="232"/>
      <c r="C126" s="232"/>
      <c r="D126" s="232"/>
      <c r="E126" s="232"/>
      <c r="F126" s="232"/>
      <c r="G126" s="232"/>
      <c r="H126" s="232"/>
      <c r="I126" s="115"/>
      <c r="J126" s="155"/>
      <c r="K126" s="155"/>
      <c r="L126" s="156"/>
      <c r="M126" s="156"/>
      <c r="N126" s="241"/>
      <c r="O126" s="242"/>
      <c r="P126" s="242"/>
      <c r="W126" s="242"/>
    </row>
    <row r="127" spans="1:23" s="50" customFormat="1" ht="15" customHeight="1">
      <c r="A127" s="115"/>
      <c r="B127" s="115"/>
      <c r="C127" s="115"/>
      <c r="D127" s="115"/>
      <c r="E127" s="115"/>
      <c r="F127" s="115"/>
      <c r="G127" s="154"/>
      <c r="H127" s="115"/>
      <c r="I127" s="115"/>
      <c r="J127" s="226"/>
      <c r="K127" s="226"/>
      <c r="L127" s="226"/>
      <c r="M127" s="226"/>
      <c r="N127" s="241"/>
      <c r="O127" s="242"/>
      <c r="P127" s="242"/>
      <c r="W127" s="242"/>
    </row>
    <row r="128" spans="1:23" s="50" customFormat="1" ht="15" customHeight="1">
      <c r="A128" s="571" t="s">
        <v>258</v>
      </c>
      <c r="B128" s="571"/>
      <c r="C128" s="571"/>
      <c r="D128" s="571"/>
      <c r="E128" s="571"/>
      <c r="F128" s="571"/>
      <c r="G128" s="571"/>
      <c r="H128" s="571"/>
      <c r="I128" s="571"/>
      <c r="J128" s="571"/>
      <c r="K128" s="571"/>
      <c r="L128" s="571"/>
      <c r="M128" s="571"/>
      <c r="N128" s="241"/>
      <c r="O128" s="242"/>
      <c r="P128" s="242"/>
      <c r="W128" s="242"/>
    </row>
    <row r="129" spans="1:23" s="50" customFormat="1" ht="15" customHeight="1">
      <c r="A129" s="558" t="s">
        <v>221</v>
      </c>
      <c r="B129" s="558"/>
      <c r="C129" s="558"/>
      <c r="D129" s="558"/>
      <c r="E129" s="558"/>
      <c r="F129" s="558"/>
      <c r="G129" s="558"/>
      <c r="H129" s="558"/>
      <c r="I129" s="558"/>
      <c r="J129" s="558"/>
      <c r="K129" s="558"/>
      <c r="L129" s="558"/>
      <c r="M129" s="558"/>
      <c r="N129" s="241"/>
      <c r="O129" s="242"/>
      <c r="P129" s="242"/>
      <c r="W129" s="242"/>
    </row>
    <row r="130" spans="1:23" s="50" customFormat="1" ht="15" customHeight="1">
      <c r="A130" s="573" t="s">
        <v>222</v>
      </c>
      <c r="B130" s="574"/>
      <c r="C130" s="574"/>
      <c r="D130" s="574"/>
      <c r="E130" s="574"/>
      <c r="F130" s="574"/>
      <c r="G130" s="574"/>
      <c r="H130" s="574"/>
      <c r="I130" s="574"/>
      <c r="J130" s="574"/>
      <c r="K130" s="574"/>
      <c r="L130" s="574"/>
      <c r="M130" s="574"/>
      <c r="N130" s="241"/>
      <c r="O130" s="242"/>
      <c r="P130" s="242"/>
      <c r="W130" s="242"/>
    </row>
    <row r="131" spans="1:23" s="96" customFormat="1" ht="15" customHeight="1">
      <c r="A131" s="575" t="s">
        <v>278</v>
      </c>
      <c r="B131" s="575"/>
      <c r="C131" s="575"/>
      <c r="D131" s="575"/>
      <c r="E131" s="575"/>
      <c r="F131" s="575"/>
      <c r="G131" s="575"/>
      <c r="H131" s="575"/>
      <c r="I131" s="575"/>
      <c r="J131" s="575"/>
      <c r="K131" s="575"/>
      <c r="L131" s="575"/>
      <c r="M131" s="575"/>
      <c r="N131" s="243"/>
      <c r="O131" s="153"/>
      <c r="P131" s="153"/>
      <c r="W131" s="153"/>
    </row>
    <row r="132" spans="1:20" s="96" customFormat="1" ht="15" customHeight="1">
      <c r="A132" s="581" t="s">
        <v>223</v>
      </c>
      <c r="B132" s="575"/>
      <c r="C132" s="575"/>
      <c r="D132" s="575"/>
      <c r="E132" s="575"/>
      <c r="F132" s="575"/>
      <c r="G132" s="575"/>
      <c r="H132" s="575"/>
      <c r="I132" s="575"/>
      <c r="J132" s="575"/>
      <c r="K132" s="575"/>
      <c r="L132" s="575"/>
      <c r="M132" s="575"/>
      <c r="N132" s="245"/>
      <c r="O132" s="153"/>
      <c r="P132" s="153"/>
      <c r="T132" s="153"/>
    </row>
    <row r="133" spans="1:23" s="153" customFormat="1" ht="15" customHeight="1">
      <c r="A133" s="575" t="s">
        <v>224</v>
      </c>
      <c r="B133" s="575"/>
      <c r="C133" s="575"/>
      <c r="D133" s="575"/>
      <c r="E133" s="575"/>
      <c r="F133" s="575"/>
      <c r="G133" s="575"/>
      <c r="H133" s="575"/>
      <c r="I133" s="575"/>
      <c r="J133" s="575"/>
      <c r="K133" s="575"/>
      <c r="L133" s="575"/>
      <c r="M133" s="575"/>
      <c r="N133" s="245"/>
      <c r="T133" s="96"/>
      <c r="W133" s="96"/>
    </row>
    <row r="134" spans="1:16" s="96" customFormat="1" ht="15" customHeight="1">
      <c r="A134" s="580"/>
      <c r="B134" s="580"/>
      <c r="C134" s="580"/>
      <c r="D134" s="580"/>
      <c r="E134" s="580"/>
      <c r="F134" s="580"/>
      <c r="G134" s="580"/>
      <c r="H134" s="580"/>
      <c r="I134" s="580"/>
      <c r="J134" s="580"/>
      <c r="K134" s="580"/>
      <c r="L134" s="580"/>
      <c r="M134" s="580"/>
      <c r="N134" s="251"/>
      <c r="O134" s="153"/>
      <c r="P134" s="153"/>
    </row>
    <row r="135" spans="1:16" s="96" customFormat="1" ht="15" customHeight="1">
      <c r="A135" s="393"/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O135" s="153"/>
      <c r="P135" s="153"/>
    </row>
    <row r="136" spans="1:16" s="96" customFormat="1" ht="15" customHeight="1">
      <c r="A136" s="114"/>
      <c r="B136" s="560" t="s">
        <v>162</v>
      </c>
      <c r="C136" s="561"/>
      <c r="D136" s="561"/>
      <c r="E136" s="561"/>
      <c r="F136" s="244"/>
      <c r="G136" s="548" t="s">
        <v>254</v>
      </c>
      <c r="H136" s="548"/>
      <c r="I136" s="548"/>
      <c r="J136" s="548"/>
      <c r="K136" s="28"/>
      <c r="L136" s="28"/>
      <c r="M136" s="28"/>
      <c r="O136" s="153"/>
      <c r="P136" s="153"/>
    </row>
    <row r="137" spans="1:16" s="96" customFormat="1" ht="15" customHeight="1">
      <c r="A137" s="114"/>
      <c r="B137" s="561"/>
      <c r="C137" s="561"/>
      <c r="D137" s="561"/>
      <c r="E137" s="561"/>
      <c r="F137" s="244"/>
      <c r="G137" s="548"/>
      <c r="H137" s="548"/>
      <c r="I137" s="548"/>
      <c r="J137" s="548"/>
      <c r="K137" s="28"/>
      <c r="L137" s="549" t="s">
        <v>124</v>
      </c>
      <c r="M137" s="549"/>
      <c r="O137" s="153"/>
      <c r="P137" s="153"/>
    </row>
    <row r="138" spans="1:16" s="96" customFormat="1" ht="15" customHeight="1">
      <c r="A138" s="114"/>
      <c r="B138" s="578" t="s">
        <v>92</v>
      </c>
      <c r="C138" s="578"/>
      <c r="D138" s="260" t="s">
        <v>125</v>
      </c>
      <c r="E138" s="247"/>
      <c r="F138" s="248"/>
      <c r="G138" s="249" t="s">
        <v>126</v>
      </c>
      <c r="H138" s="249"/>
      <c r="I138" s="249" t="s">
        <v>127</v>
      </c>
      <c r="J138" s="124"/>
      <c r="K138" s="250"/>
      <c r="L138" s="549"/>
      <c r="M138" s="549"/>
      <c r="O138" s="153"/>
      <c r="P138" s="153"/>
    </row>
    <row r="139" spans="1:16" s="96" customFormat="1" ht="15" customHeight="1">
      <c r="A139" s="114"/>
      <c r="B139" s="562"/>
      <c r="C139" s="562"/>
      <c r="D139" s="563"/>
      <c r="E139" s="564"/>
      <c r="F139" s="57"/>
      <c r="G139" s="550"/>
      <c r="H139" s="551"/>
      <c r="I139" s="557"/>
      <c r="J139" s="562"/>
      <c r="K139" s="562"/>
      <c r="L139" s="557"/>
      <c r="M139" s="551"/>
      <c r="O139" s="153"/>
      <c r="P139" s="153"/>
    </row>
    <row r="140" spans="1:16" s="96" customFormat="1" ht="15" customHeight="1">
      <c r="A140" s="114"/>
      <c r="B140" s="501" t="s">
        <v>128</v>
      </c>
      <c r="C140" s="556"/>
      <c r="D140" s="556"/>
      <c r="E140" s="556"/>
      <c r="F140" s="82"/>
      <c r="G140" s="579" t="s">
        <v>141</v>
      </c>
      <c r="H140" s="556"/>
      <c r="I140" s="556"/>
      <c r="J140" s="556"/>
      <c r="K140" s="556"/>
      <c r="L140" s="245"/>
      <c r="M140" s="245"/>
      <c r="O140" s="153"/>
      <c r="P140" s="153"/>
    </row>
    <row r="141" spans="1:24" ht="15" customHeight="1">
      <c r="A141" s="60"/>
      <c r="B141" s="556"/>
      <c r="C141" s="556"/>
      <c r="D141" s="556"/>
      <c r="E141" s="556"/>
      <c r="F141" s="252"/>
      <c r="G141" s="556"/>
      <c r="H141" s="556"/>
      <c r="I141" s="556"/>
      <c r="J141" s="556"/>
      <c r="K141" s="556"/>
      <c r="L141" s="245"/>
      <c r="M141" s="245"/>
      <c r="N141" s="203"/>
      <c r="O141" s="158"/>
      <c r="P141" s="158"/>
      <c r="Q141" s="35"/>
      <c r="R141" s="163"/>
      <c r="S141" s="164"/>
      <c r="T141" s="164"/>
      <c r="U141" s="164"/>
      <c r="V141" s="164"/>
      <c r="W141" s="96"/>
      <c r="X141" s="10"/>
    </row>
    <row r="142" spans="1:24" ht="15" customHeight="1">
      <c r="A142" s="253"/>
      <c r="B142" s="556"/>
      <c r="C142" s="556"/>
      <c r="D142" s="556"/>
      <c r="E142" s="556"/>
      <c r="F142" s="96"/>
      <c r="G142" s="556"/>
      <c r="H142" s="556"/>
      <c r="I142" s="556"/>
      <c r="J142" s="556"/>
      <c r="K142" s="556"/>
      <c r="L142" s="96"/>
      <c r="M142" s="96"/>
      <c r="N142" s="203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15" customHeight="1">
      <c r="A143" s="115"/>
      <c r="B143" s="115"/>
      <c r="C143" s="115"/>
      <c r="D143" s="115"/>
      <c r="E143" s="115"/>
      <c r="F143" s="115"/>
      <c r="G143" s="154"/>
      <c r="H143" s="115"/>
      <c r="I143" s="115"/>
      <c r="J143" s="226"/>
      <c r="K143" s="226"/>
      <c r="L143" s="226"/>
      <c r="M143" s="226"/>
      <c r="N143" s="203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 customHeight="1">
      <c r="A144" s="115"/>
      <c r="B144" s="115"/>
      <c r="C144" s="115"/>
      <c r="D144" s="115"/>
      <c r="E144" s="115"/>
      <c r="F144" s="115"/>
      <c r="G144" s="154"/>
      <c r="H144" s="115"/>
      <c r="I144" s="115"/>
      <c r="J144" s="226"/>
      <c r="K144" s="226"/>
      <c r="L144" s="226"/>
      <c r="M144" s="226"/>
      <c r="N144" s="203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5" customHeight="1">
      <c r="A145" s="115"/>
      <c r="B145" s="115"/>
      <c r="C145" s="115"/>
      <c r="D145" s="115"/>
      <c r="E145" s="115"/>
      <c r="F145" s="115"/>
      <c r="G145" s="154"/>
      <c r="H145" s="115"/>
      <c r="I145" s="115"/>
      <c r="J145" s="226"/>
      <c r="K145" s="226"/>
      <c r="L145" s="226"/>
      <c r="M145" s="226"/>
      <c r="N145" s="203"/>
      <c r="O145" s="158"/>
      <c r="P145" s="158"/>
      <c r="Q145" s="35"/>
      <c r="R145" s="163"/>
      <c r="S145" s="164"/>
      <c r="T145" s="164"/>
      <c r="U145" s="164"/>
      <c r="V145" s="164"/>
      <c r="W145" s="96"/>
      <c r="X145" s="10"/>
    </row>
    <row r="146" spans="1:24" ht="15" customHeight="1">
      <c r="A146" s="115"/>
      <c r="B146" s="115" t="s">
        <v>255</v>
      </c>
      <c r="C146" s="115"/>
      <c r="D146" s="115"/>
      <c r="E146" s="115"/>
      <c r="G146" s="154"/>
      <c r="H146" s="115"/>
      <c r="I146" s="115"/>
      <c r="J146" s="226"/>
      <c r="K146" s="226"/>
      <c r="L146" s="226"/>
      <c r="M146" s="226"/>
      <c r="N146" s="203"/>
      <c r="O146" s="158"/>
      <c r="P146" s="158"/>
      <c r="Q146" s="35"/>
      <c r="R146" s="163"/>
      <c r="S146" s="164"/>
      <c r="T146" s="164"/>
      <c r="U146" s="164"/>
      <c r="V146" s="164"/>
      <c r="W146" s="96"/>
      <c r="X146" s="10"/>
    </row>
    <row r="147" spans="1:24" ht="15" customHeight="1">
      <c r="A147" s="115"/>
      <c r="B147" s="115"/>
      <c r="C147" s="115"/>
      <c r="D147" s="115"/>
      <c r="E147" s="115"/>
      <c r="F147" s="556" t="s">
        <v>124</v>
      </c>
      <c r="G147" s="556"/>
      <c r="H147" s="115"/>
      <c r="I147" s="115"/>
      <c r="J147" s="226"/>
      <c r="K147" s="226"/>
      <c r="L147" s="226"/>
      <c r="M147" s="226"/>
      <c r="N147" s="203"/>
      <c r="O147" s="158"/>
      <c r="P147" s="158"/>
      <c r="Q147" s="35"/>
      <c r="R147" s="163"/>
      <c r="S147" s="164"/>
      <c r="T147" s="164"/>
      <c r="U147" s="164"/>
      <c r="V147" s="164"/>
      <c r="W147" s="96"/>
      <c r="X147" s="10"/>
    </row>
    <row r="148" spans="1:24" ht="15" customHeight="1">
      <c r="A148" s="115"/>
      <c r="B148" s="115" t="s">
        <v>256</v>
      </c>
      <c r="C148" s="115"/>
      <c r="D148" s="115" t="s">
        <v>257</v>
      </c>
      <c r="E148" s="115"/>
      <c r="F148" s="556"/>
      <c r="G148" s="556"/>
      <c r="H148" s="115"/>
      <c r="I148" s="115"/>
      <c r="J148" s="226"/>
      <c r="K148" s="226"/>
      <c r="L148" s="226"/>
      <c r="M148" s="226"/>
      <c r="N148" s="203"/>
      <c r="O148" s="158"/>
      <c r="P148" s="158"/>
      <c r="Q148" s="35"/>
      <c r="R148" s="163"/>
      <c r="S148" s="164"/>
      <c r="T148" s="164"/>
      <c r="U148" s="164"/>
      <c r="V148" s="164"/>
      <c r="W148" s="96"/>
      <c r="X148" s="10"/>
    </row>
    <row r="149" spans="1:24" ht="15" customHeight="1">
      <c r="A149" s="115"/>
      <c r="B149" s="552"/>
      <c r="C149" s="553"/>
      <c r="D149" s="554"/>
      <c r="E149" s="555"/>
      <c r="F149" s="557"/>
      <c r="G149" s="551"/>
      <c r="H149" s="115"/>
      <c r="I149" s="115"/>
      <c r="J149" s="226"/>
      <c r="K149" s="226"/>
      <c r="L149" s="226"/>
      <c r="M149" s="226"/>
      <c r="N149" s="203"/>
      <c r="O149" s="158"/>
      <c r="P149" s="158"/>
      <c r="Q149" s="35"/>
      <c r="R149" s="163"/>
      <c r="S149" s="164"/>
      <c r="T149" s="164"/>
      <c r="U149" s="164"/>
      <c r="V149" s="164"/>
      <c r="W149" s="96"/>
      <c r="X149" s="10"/>
    </row>
    <row r="150" spans="1:24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  <c r="N150" s="203"/>
      <c r="O150" s="158"/>
      <c r="P150" s="158"/>
      <c r="Q150" s="35"/>
      <c r="R150" s="163"/>
      <c r="S150" s="164"/>
      <c r="T150" s="164"/>
      <c r="U150" s="164"/>
      <c r="V150" s="164"/>
      <c r="W150" s="96"/>
      <c r="X150" s="10"/>
    </row>
    <row r="151" spans="1:24" ht="15" customHeight="1">
      <c r="A151" s="115"/>
      <c r="B151" s="115"/>
      <c r="C151" s="115"/>
      <c r="D151" s="115"/>
      <c r="E151" s="115"/>
      <c r="F151" s="115"/>
      <c r="G151" s="154"/>
      <c r="H151" s="115"/>
      <c r="I151" s="115"/>
      <c r="J151" s="226"/>
      <c r="K151" s="226"/>
      <c r="L151" s="226"/>
      <c r="M151" s="226"/>
      <c r="N151" s="203"/>
      <c r="O151" s="158"/>
      <c r="P151" s="158"/>
      <c r="Q151" s="35"/>
      <c r="R151" s="163"/>
      <c r="S151" s="164"/>
      <c r="T151" s="164"/>
      <c r="U151" s="164"/>
      <c r="V151" s="164"/>
      <c r="W151" s="96"/>
      <c r="X151" s="10"/>
    </row>
    <row r="152" spans="1:24" ht="15" customHeight="1">
      <c r="A152" s="115"/>
      <c r="B152" s="115" t="s">
        <v>128</v>
      </c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N152" s="203"/>
      <c r="O152" s="158"/>
      <c r="P152" s="158"/>
      <c r="Q152" s="35"/>
      <c r="R152" s="163"/>
      <c r="S152" s="164"/>
      <c r="T152" s="164"/>
      <c r="U152" s="164"/>
      <c r="V152" s="164"/>
      <c r="W152" s="96"/>
      <c r="X152" s="10"/>
    </row>
    <row r="153" spans="1:24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  <c r="N153" s="203"/>
      <c r="O153" s="158"/>
      <c r="P153" s="158"/>
      <c r="Q153" s="35"/>
      <c r="R153" s="163"/>
      <c r="S153" s="164"/>
      <c r="T153" s="164"/>
      <c r="U153" s="164"/>
      <c r="V153" s="164"/>
      <c r="W153" s="96"/>
      <c r="X153" s="10"/>
    </row>
    <row r="154" spans="1:24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  <c r="N154" s="203"/>
      <c r="O154" s="158"/>
      <c r="P154" s="158"/>
      <c r="Q154" s="35"/>
      <c r="R154" s="163"/>
      <c r="S154" s="164"/>
      <c r="T154" s="164"/>
      <c r="U154" s="164"/>
      <c r="V154" s="164"/>
      <c r="W154" s="96"/>
      <c r="X154" s="10"/>
    </row>
    <row r="155" spans="1:24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  <c r="N155" s="203"/>
      <c r="O155" s="158"/>
      <c r="P155" s="158"/>
      <c r="Q155" s="35"/>
      <c r="R155" s="163"/>
      <c r="S155" s="164"/>
      <c r="T155" s="164"/>
      <c r="U155" s="164"/>
      <c r="V155" s="164"/>
      <c r="W155" s="96"/>
      <c r="X155" s="10"/>
    </row>
    <row r="156" spans="1:24" ht="15" customHeight="1">
      <c r="A156" s="547" t="s">
        <v>129</v>
      </c>
      <c r="B156" s="547"/>
      <c r="C156" s="547"/>
      <c r="D156" s="547"/>
      <c r="E156" s="547"/>
      <c r="F156" s="547"/>
      <c r="G156" s="547"/>
      <c r="H156" s="547"/>
      <c r="I156" s="547"/>
      <c r="J156" s="547"/>
      <c r="K156" s="547"/>
      <c r="L156" s="547"/>
      <c r="M156" s="547"/>
      <c r="N156" s="157"/>
      <c r="O156" s="158"/>
      <c r="P156" s="158"/>
      <c r="Q156" s="35"/>
      <c r="R156" s="163"/>
      <c r="S156" s="164"/>
      <c r="T156" s="164"/>
      <c r="U156" s="164"/>
      <c r="V156" s="164"/>
      <c r="W156" s="96"/>
      <c r="X156" s="10"/>
    </row>
    <row r="157" spans="1:24" ht="15" customHeight="1">
      <c r="A157" s="567" t="s">
        <v>217</v>
      </c>
      <c r="B157" s="567"/>
      <c r="C157" s="567"/>
      <c r="D157" s="567"/>
      <c r="E157" s="567"/>
      <c r="F157" s="567"/>
      <c r="G157" s="567"/>
      <c r="H157" s="567"/>
      <c r="I157" s="567"/>
      <c r="J157" s="567"/>
      <c r="K157" s="567"/>
      <c r="L157" s="567"/>
      <c r="M157" s="567"/>
      <c r="N157" s="331"/>
      <c r="O157" s="158"/>
      <c r="P157" s="158"/>
      <c r="Q157" s="35"/>
      <c r="R157" s="163"/>
      <c r="S157" s="164"/>
      <c r="T157" s="164"/>
      <c r="U157" s="164"/>
      <c r="V157" s="164"/>
      <c r="W157" s="96"/>
      <c r="X157" s="10"/>
    </row>
    <row r="158" spans="1:24" ht="15" customHeight="1">
      <c r="A158" s="568" t="s">
        <v>265</v>
      </c>
      <c r="B158" s="568"/>
      <c r="C158" s="568"/>
      <c r="D158" s="568"/>
      <c r="E158" s="568"/>
      <c r="F158" s="568"/>
      <c r="G158" s="568"/>
      <c r="H158" s="568"/>
      <c r="I158" s="568"/>
      <c r="J158" s="568"/>
      <c r="K158" s="568"/>
      <c r="L158" s="568"/>
      <c r="M158" s="568"/>
      <c r="N158" s="321"/>
      <c r="O158" s="158"/>
      <c r="P158" s="158"/>
      <c r="Q158" s="35"/>
      <c r="R158" s="163"/>
      <c r="S158" s="164"/>
      <c r="T158" s="164"/>
      <c r="U158" s="164"/>
      <c r="V158" s="164"/>
      <c r="W158" s="96"/>
      <c r="X158" s="10"/>
    </row>
    <row r="159" spans="1:24" ht="15" customHeight="1">
      <c r="A159" s="570" t="s">
        <v>266</v>
      </c>
      <c r="B159" s="570"/>
      <c r="C159" s="570"/>
      <c r="D159" s="570"/>
      <c r="E159" s="570"/>
      <c r="F159" s="570"/>
      <c r="G159" s="570"/>
      <c r="H159" s="570"/>
      <c r="I159" s="570"/>
      <c r="J159" s="570"/>
      <c r="K159" s="570"/>
      <c r="L159" s="570"/>
      <c r="M159" s="570"/>
      <c r="N159" s="157"/>
      <c r="O159" s="158"/>
      <c r="P159" s="158"/>
      <c r="Q159" s="35"/>
      <c r="R159" s="163"/>
      <c r="S159" s="164"/>
      <c r="T159" s="164"/>
      <c r="U159" s="164"/>
      <c r="V159" s="164"/>
      <c r="W159" s="96"/>
      <c r="X159" s="10"/>
    </row>
    <row r="160" spans="1:24" ht="15" customHeight="1">
      <c r="A160" s="569" t="s">
        <v>218</v>
      </c>
      <c r="B160" s="569"/>
      <c r="C160" s="569"/>
      <c r="D160" s="569"/>
      <c r="E160" s="569"/>
      <c r="F160" s="569"/>
      <c r="G160" s="569"/>
      <c r="H160" s="569"/>
      <c r="I160" s="569"/>
      <c r="J160" s="569"/>
      <c r="K160" s="569"/>
      <c r="L160" s="569"/>
      <c r="M160" s="569"/>
      <c r="N160" s="157"/>
      <c r="O160" s="158"/>
      <c r="P160" s="158"/>
      <c r="Q160" s="35"/>
      <c r="R160" s="163"/>
      <c r="S160" s="164"/>
      <c r="T160" s="164"/>
      <c r="U160" s="164"/>
      <c r="V160" s="164"/>
      <c r="W160" s="96"/>
      <c r="X160" s="10"/>
    </row>
    <row r="161" spans="1:24" ht="15" customHeight="1">
      <c r="A161" s="576" t="s">
        <v>130</v>
      </c>
      <c r="B161" s="576"/>
      <c r="C161" s="576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  <c r="N161" s="157"/>
      <c r="O161" s="158"/>
      <c r="P161" s="158"/>
      <c r="Q161" s="35"/>
      <c r="R161" s="163"/>
      <c r="S161" s="164"/>
      <c r="T161" s="164"/>
      <c r="U161" s="164"/>
      <c r="V161" s="164"/>
      <c r="W161" s="96"/>
      <c r="X161" s="10"/>
    </row>
    <row r="162" spans="1:24" ht="15" customHeight="1">
      <c r="A162" s="569" t="s">
        <v>181</v>
      </c>
      <c r="B162" s="569"/>
      <c r="C162" s="569"/>
      <c r="D162" s="569"/>
      <c r="E162" s="569"/>
      <c r="F162" s="387" t="s">
        <v>90</v>
      </c>
      <c r="G162" s="329"/>
      <c r="H162" s="329"/>
      <c r="I162" s="329"/>
      <c r="J162" s="329"/>
      <c r="K162" s="329"/>
      <c r="L162" s="156"/>
      <c r="M162" s="156"/>
      <c r="N162" s="157"/>
      <c r="O162" s="158"/>
      <c r="P162" s="158"/>
      <c r="Q162" s="35"/>
      <c r="R162" s="163"/>
      <c r="S162" s="164"/>
      <c r="T162" s="164"/>
      <c r="U162" s="164"/>
      <c r="V162" s="164"/>
      <c r="W162" s="96"/>
      <c r="X162" s="10"/>
    </row>
    <row r="163" spans="1:24" ht="15" customHeight="1">
      <c r="A163" s="569" t="s">
        <v>182</v>
      </c>
      <c r="B163" s="569"/>
      <c r="C163" s="569"/>
      <c r="D163" s="569"/>
      <c r="E163" s="569"/>
      <c r="F163" s="388" t="s">
        <v>90</v>
      </c>
      <c r="G163" s="332"/>
      <c r="H163" s="330"/>
      <c r="I163" s="115"/>
      <c r="J163" s="329"/>
      <c r="K163" s="329"/>
      <c r="L163" s="156"/>
      <c r="M163" s="156"/>
      <c r="N163" s="157"/>
      <c r="O163" s="158"/>
      <c r="P163" s="158"/>
      <c r="Q163" s="35"/>
      <c r="R163" s="163"/>
      <c r="S163" s="164"/>
      <c r="T163" s="164"/>
      <c r="U163" s="164"/>
      <c r="V163" s="164"/>
      <c r="W163" s="96"/>
      <c r="X163" s="10"/>
    </row>
    <row r="164" spans="1:17" s="11" customFormat="1" ht="15" customHeight="1">
      <c r="A164" s="577" t="s">
        <v>201</v>
      </c>
      <c r="B164" s="577"/>
      <c r="C164" s="577"/>
      <c r="D164" s="577"/>
      <c r="E164" s="577"/>
      <c r="F164" s="577"/>
      <c r="G164" s="577"/>
      <c r="H164" s="577"/>
      <c r="I164" s="577"/>
      <c r="J164" s="387" t="s">
        <v>90</v>
      </c>
      <c r="K164" s="103"/>
      <c r="L164" s="10"/>
      <c r="M164" s="156"/>
      <c r="N164" s="24"/>
      <c r="O164" s="24"/>
      <c r="P164" s="24"/>
      <c r="Q164" s="24"/>
    </row>
    <row r="165" spans="2:24" ht="15" customHeight="1">
      <c r="B165" s="103"/>
      <c r="X165" s="328"/>
    </row>
    <row r="166" spans="1:16" s="96" customFormat="1" ht="15" customHeight="1">
      <c r="A166" s="24"/>
      <c r="B166" s="569" t="s">
        <v>274</v>
      </c>
      <c r="C166" s="569"/>
      <c r="D166" s="569"/>
      <c r="E166" s="569"/>
      <c r="F166" s="569"/>
      <c r="G166" s="569"/>
      <c r="H166" s="569"/>
      <c r="I166" s="569"/>
      <c r="J166" s="569"/>
      <c r="K166" s="569"/>
      <c r="L166" s="569"/>
      <c r="M166" s="569"/>
      <c r="N166" s="245"/>
      <c r="O166" s="153"/>
      <c r="P166" s="153"/>
    </row>
    <row r="167" spans="1:16" s="96" customFormat="1" ht="15" customHeight="1">
      <c r="A167" s="10"/>
      <c r="B167" s="10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59"/>
      <c r="O167" s="153"/>
      <c r="P167" s="153"/>
    </row>
    <row r="168" spans="1:16" s="96" customFormat="1" ht="15" customHeight="1">
      <c r="A168" s="253"/>
      <c r="B168" s="572"/>
      <c r="C168" s="572"/>
      <c r="D168" s="572"/>
      <c r="E168" s="572"/>
      <c r="F168" s="572"/>
      <c r="G168" s="572"/>
      <c r="H168" s="572"/>
      <c r="I168" s="572"/>
      <c r="J168" s="572"/>
      <c r="K168" s="572"/>
      <c r="L168" s="572"/>
      <c r="M168" s="572"/>
      <c r="N168" s="41"/>
      <c r="O168" s="153"/>
      <c r="P168" s="153"/>
    </row>
    <row r="169" spans="1:13" ht="1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1" spans="1:16" s="96" customFormat="1" ht="15" customHeight="1">
      <c r="A171" s="294"/>
      <c r="B171" s="294"/>
      <c r="C171" s="294"/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O171" s="153"/>
      <c r="P171" s="153"/>
    </row>
    <row r="172" spans="1:13" ht="15" customHeight="1">
      <c r="A172" s="294"/>
      <c r="B172" s="294"/>
      <c r="C172" s="294"/>
      <c r="D172" s="294"/>
      <c r="E172" s="294"/>
      <c r="F172" s="294"/>
      <c r="G172" s="294"/>
      <c r="H172" s="294"/>
      <c r="I172" s="294"/>
      <c r="J172" s="294"/>
      <c r="K172" s="294"/>
      <c r="L172" s="294"/>
      <c r="M172" s="294"/>
    </row>
    <row r="173" spans="1:13" ht="15" customHeight="1">
      <c r="A173" s="253"/>
      <c r="B173" s="131"/>
      <c r="C173" s="244"/>
      <c r="D173" s="259"/>
      <c r="E173" s="131"/>
      <c r="F173" s="252"/>
      <c r="G173" s="131"/>
      <c r="H173" s="131"/>
      <c r="I173" s="131"/>
      <c r="J173" s="252"/>
      <c r="K173" s="96"/>
      <c r="L173" s="245"/>
      <c r="M173" s="245"/>
    </row>
    <row r="180" spans="1:13" ht="15" customHeight="1">
      <c r="A180" s="559" t="s">
        <v>131</v>
      </c>
      <c r="B180" s="559"/>
      <c r="C180" s="559"/>
      <c r="D180" s="559"/>
      <c r="E180" s="559"/>
      <c r="F180" s="559"/>
      <c r="G180" s="559"/>
      <c r="H180" s="559"/>
      <c r="I180" s="559"/>
      <c r="J180" s="559"/>
      <c r="K180" s="559"/>
      <c r="L180" s="559"/>
      <c r="M180" s="559"/>
    </row>
    <row r="181" spans="1:24" ht="15" customHeight="1">
      <c r="A181" s="559" t="s">
        <v>216</v>
      </c>
      <c r="B181" s="559"/>
      <c r="C181" s="559"/>
      <c r="D181" s="559"/>
      <c r="E181" s="559"/>
      <c r="F181" s="559"/>
      <c r="G181" s="559"/>
      <c r="H181" s="559"/>
      <c r="I181" s="559"/>
      <c r="J181" s="559"/>
      <c r="K181" s="559"/>
      <c r="L181" s="559"/>
      <c r="M181" s="559"/>
      <c r="X181" s="10"/>
    </row>
    <row r="182" spans="1:13" ht="15" customHeight="1">
      <c r="A182" s="565" t="s">
        <v>215</v>
      </c>
      <c r="B182" s="565"/>
      <c r="C182" s="565"/>
      <c r="D182" s="565"/>
      <c r="E182" s="565"/>
      <c r="F182" s="565"/>
      <c r="G182" s="565"/>
      <c r="H182" s="565"/>
      <c r="I182" s="565"/>
      <c r="J182" s="565"/>
      <c r="K182" s="565"/>
      <c r="L182" s="565"/>
      <c r="M182" s="565"/>
    </row>
    <row r="183" spans="1:13" ht="15" customHeight="1">
      <c r="A183" s="566"/>
      <c r="B183" s="566"/>
      <c r="C183" s="566"/>
      <c r="D183" s="566"/>
      <c r="E183" s="566"/>
      <c r="F183" s="566"/>
      <c r="G183" s="566"/>
      <c r="H183" s="566"/>
      <c r="I183" s="566"/>
      <c r="J183" s="566"/>
      <c r="K183" s="566"/>
      <c r="L183" s="566"/>
      <c r="M183" s="566"/>
    </row>
  </sheetData>
  <sheetProtection password="DE8F" sheet="1" objects="1" scenarios="1" formatColumns="0" insertRows="0"/>
  <mergeCells count="126">
    <mergeCell ref="C48:D48"/>
    <mergeCell ref="E48:I48"/>
    <mergeCell ref="E45:I45"/>
    <mergeCell ref="E44:I44"/>
    <mergeCell ref="C72:I72"/>
    <mergeCell ref="C62:I62"/>
    <mergeCell ref="C63:I63"/>
    <mergeCell ref="C74:I74"/>
    <mergeCell ref="C65:I65"/>
    <mergeCell ref="C42:D42"/>
    <mergeCell ref="C46:D46"/>
    <mergeCell ref="E46:I46"/>
    <mergeCell ref="C47:D47"/>
    <mergeCell ref="E47:I47"/>
    <mergeCell ref="C43:D43"/>
    <mergeCell ref="H102:K102"/>
    <mergeCell ref="C85:I85"/>
    <mergeCell ref="C75:I75"/>
    <mergeCell ref="C76:I76"/>
    <mergeCell ref="B90:I90"/>
    <mergeCell ref="C92:I92"/>
    <mergeCell ref="C88:I88"/>
    <mergeCell ref="C58:I58"/>
    <mergeCell ref="C78:I78"/>
    <mergeCell ref="E11:G11"/>
    <mergeCell ref="E4:J4"/>
    <mergeCell ref="B10:D10"/>
    <mergeCell ref="E10:L10"/>
    <mergeCell ref="B11:D11"/>
    <mergeCell ref="C25:I25"/>
    <mergeCell ref="B23:H23"/>
    <mergeCell ref="C27:I27"/>
    <mergeCell ref="C34:I34"/>
    <mergeCell ref="C49:I49"/>
    <mergeCell ref="C57:I57"/>
    <mergeCell ref="C54:I54"/>
    <mergeCell ref="C33:I33"/>
    <mergeCell ref="E43:I43"/>
    <mergeCell ref="E42:I42"/>
    <mergeCell ref="C44:D44"/>
    <mergeCell ref="C32:I32"/>
    <mergeCell ref="A1:D1"/>
    <mergeCell ref="J1:M1"/>
    <mergeCell ref="J2:K2"/>
    <mergeCell ref="L2:M2"/>
    <mergeCell ref="C35:I35"/>
    <mergeCell ref="C28:I28"/>
    <mergeCell ref="C29:I29"/>
    <mergeCell ref="C30:I30"/>
    <mergeCell ref="C31:I31"/>
    <mergeCell ref="C26:I26"/>
    <mergeCell ref="C45:D45"/>
    <mergeCell ref="C77:I77"/>
    <mergeCell ref="C86:I86"/>
    <mergeCell ref="C82:I82"/>
    <mergeCell ref="C83:I83"/>
    <mergeCell ref="C84:I84"/>
    <mergeCell ref="C64:I64"/>
    <mergeCell ref="C55:I55"/>
    <mergeCell ref="C56:I56"/>
    <mergeCell ref="C70:I70"/>
    <mergeCell ref="C69:I69"/>
    <mergeCell ref="H115:J115"/>
    <mergeCell ref="B111:G111"/>
    <mergeCell ref="H111:J111"/>
    <mergeCell ref="B112:G112"/>
    <mergeCell ref="H112:J112"/>
    <mergeCell ref="C73:I73"/>
    <mergeCell ref="B115:G115"/>
    <mergeCell ref="B113:G113"/>
    <mergeCell ref="C71:I71"/>
    <mergeCell ref="H113:J113"/>
    <mergeCell ref="B120:G120"/>
    <mergeCell ref="H120:J120"/>
    <mergeCell ref="B117:G117"/>
    <mergeCell ref="B116:G116"/>
    <mergeCell ref="H116:J116"/>
    <mergeCell ref="B119:G119"/>
    <mergeCell ref="H119:J119"/>
    <mergeCell ref="A108:M108"/>
    <mergeCell ref="H110:J110"/>
    <mergeCell ref="B110:G110"/>
    <mergeCell ref="B114:G114"/>
    <mergeCell ref="H114:J114"/>
    <mergeCell ref="A133:M133"/>
    <mergeCell ref="H117:J117"/>
    <mergeCell ref="B118:G118"/>
    <mergeCell ref="H118:J118"/>
    <mergeCell ref="A125:E125"/>
    <mergeCell ref="B138:C138"/>
    <mergeCell ref="I139:K139"/>
    <mergeCell ref="L139:M139"/>
    <mergeCell ref="G140:K142"/>
    <mergeCell ref="A134:M134"/>
    <mergeCell ref="A132:M132"/>
    <mergeCell ref="B140:E142"/>
    <mergeCell ref="A128:M128"/>
    <mergeCell ref="B166:M166"/>
    <mergeCell ref="B168:M168"/>
    <mergeCell ref="A130:M130"/>
    <mergeCell ref="A131:M131"/>
    <mergeCell ref="A180:M180"/>
    <mergeCell ref="A161:M161"/>
    <mergeCell ref="A162:E162"/>
    <mergeCell ref="A163:E163"/>
    <mergeCell ref="A164:I164"/>
    <mergeCell ref="A181:M181"/>
    <mergeCell ref="B136:E137"/>
    <mergeCell ref="B139:C139"/>
    <mergeCell ref="D139:E139"/>
    <mergeCell ref="A182:M182"/>
    <mergeCell ref="A183:M183"/>
    <mergeCell ref="A157:M157"/>
    <mergeCell ref="A158:M158"/>
    <mergeCell ref="A160:M160"/>
    <mergeCell ref="A159:M159"/>
    <mergeCell ref="A123:L123"/>
    <mergeCell ref="A156:M156"/>
    <mergeCell ref="G136:J137"/>
    <mergeCell ref="L137:M138"/>
    <mergeCell ref="G139:H139"/>
    <mergeCell ref="B149:C149"/>
    <mergeCell ref="D149:E149"/>
    <mergeCell ref="F147:G148"/>
    <mergeCell ref="F149:G149"/>
    <mergeCell ref="A129:M129"/>
  </mergeCells>
  <conditionalFormatting sqref="L139">
    <cfRule type="cellIs" priority="4" dxfId="66" operator="equal" stopIfTrue="1">
      <formula>""""""</formula>
    </cfRule>
  </conditionalFormatting>
  <conditionalFormatting sqref="J104">
    <cfRule type="expression" priority="10" dxfId="62" stopIfTrue="1">
      <formula>$G$104="Oui"</formula>
    </cfRule>
  </conditionalFormatting>
  <conditionalFormatting sqref="F149">
    <cfRule type="cellIs" priority="1" dxfId="66" operator="equal" stopIfTrue="1">
      <formula>""""""</formula>
    </cfRule>
  </conditionalFormatting>
  <dataValidations count="8">
    <dataValidation type="list" allowBlank="1" showInputMessage="1" showErrorMessage="1" sqref="E65379:H65379">
      <formula1>$T$2:$T$5</formula1>
    </dataValidation>
    <dataValidation allowBlank="1" showInputMessage="1" showErrorMessage="1" sqref="M65379"/>
    <dataValidation type="list" allowBlank="1" showInputMessage="1" showErrorMessage="1" sqref="E65381:G65381">
      <formula1>$T$7:$T$11</formula1>
    </dataValidation>
    <dataValidation type="list" allowBlank="1" showInputMessage="1" showErrorMessage="1" sqref="E65391">
      <formula1>$W$2:$W$11</formula1>
    </dataValidation>
    <dataValidation type="list" allowBlank="1" showInputMessage="1" showErrorMessage="1" sqref="H65432">
      <formula1>'Fiche aide demandée'!#REF!</formula1>
    </dataValidation>
    <dataValidation type="list" allowBlank="1" showInputMessage="1" showErrorMessage="1" sqref="B65428">
      <formula1>$R$2:$R$3</formula1>
    </dataValidation>
    <dataValidation type="list" allowBlank="1" showInputMessage="1" showErrorMessage="1" sqref="G104 F162:F163 J164">
      <formula1>"Oui,Non"</formula1>
    </dataValidation>
    <dataValidation type="list" allowBlank="1" showInputMessage="1" showErrorMessage="1" sqref="C42:D48">
      <formula1>$Q$15:$Q$19</formula1>
    </dataValidation>
  </dataValidations>
  <printOptions/>
  <pageMargins left="0.7" right="0.7" top="0.75" bottom="0.75" header="0.3" footer="0.3"/>
  <pageSetup horizontalDpi="600" verticalDpi="600" orientation="portrait" paperSize="9" scale="43" r:id="rId3"/>
  <rowBreaks count="2" manualBreakCount="2">
    <brk id="105" max="24" man="1"/>
    <brk id="126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Z171"/>
  <sheetViews>
    <sheetView showGridLines="0" view="pageBreakPreview" zoomScale="75" zoomScaleSheetLayoutView="75" zoomScalePageLayoutView="0" workbookViewId="0" topLeftCell="A1">
      <selection activeCell="A1" sqref="A1:D1"/>
    </sheetView>
  </sheetViews>
  <sheetFormatPr defaultColWidth="11.421875" defaultRowHeight="15" customHeight="1"/>
  <cols>
    <col min="1" max="1" width="2.00390625" style="10" customWidth="1"/>
    <col min="2" max="2" width="8.57421875" style="10" customWidth="1"/>
    <col min="3" max="3" width="8.7109375" style="10" customWidth="1"/>
    <col min="4" max="4" width="11.7109375" style="10" customWidth="1"/>
    <col min="5" max="5" width="23.710937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15.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2" hidden="1" customWidth="1"/>
    <col min="25" max="16384" width="11.421875" style="10" customWidth="1"/>
  </cols>
  <sheetData>
    <row r="1" spans="1:26" ht="15" customHeight="1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N1" s="48"/>
      <c r="O1" s="49"/>
      <c r="P1" s="49"/>
      <c r="Q1" s="50"/>
      <c r="R1" s="50" t="s">
        <v>21</v>
      </c>
      <c r="S1" s="50" t="s">
        <v>22</v>
      </c>
      <c r="T1" s="50" t="s">
        <v>23</v>
      </c>
      <c r="U1" s="51" t="s">
        <v>24</v>
      </c>
      <c r="V1" s="51" t="s">
        <v>25</v>
      </c>
      <c r="W1" s="50" t="s">
        <v>26</v>
      </c>
      <c r="X1" s="10"/>
      <c r="Z1" s="50"/>
    </row>
    <row r="2" spans="7:24" ht="15" customHeight="1">
      <c r="G2" s="21"/>
      <c r="H2" s="52"/>
      <c r="I2" s="53"/>
      <c r="J2" s="609" t="s">
        <v>6</v>
      </c>
      <c r="K2" s="610"/>
      <c r="L2" s="662" t="str">
        <f>"ANR-11-LABX-0-0"&amp;G4</f>
        <v>ANR-11-LABX-0-01</v>
      </c>
      <c r="M2" s="663"/>
      <c r="N2" s="54"/>
      <c r="O2" s="49"/>
      <c r="P2" s="49"/>
      <c r="Q2" s="10" t="s">
        <v>27</v>
      </c>
      <c r="R2" s="10" t="s">
        <v>28</v>
      </c>
      <c r="S2" s="10" t="s">
        <v>29</v>
      </c>
      <c r="T2" s="55" t="s">
        <v>30</v>
      </c>
      <c r="U2" s="56" t="e">
        <f>IF(#REF!="Coût marginal",1,2)</f>
        <v>#REF!</v>
      </c>
      <c r="W2" s="57" t="s">
        <v>31</v>
      </c>
      <c r="X2" s="10"/>
    </row>
    <row r="3" spans="10:24" ht="15" customHeight="1">
      <c r="J3" s="58"/>
      <c r="K3" s="58"/>
      <c r="L3" s="58"/>
      <c r="M3" s="58"/>
      <c r="N3" s="59"/>
      <c r="Q3" s="10" t="s">
        <v>32</v>
      </c>
      <c r="R3" s="10" t="s">
        <v>33</v>
      </c>
      <c r="S3" s="10" t="s">
        <v>34</v>
      </c>
      <c r="T3" s="55" t="s">
        <v>35</v>
      </c>
      <c r="U3" s="56"/>
      <c r="W3" s="57" t="s">
        <v>36</v>
      </c>
      <c r="X3" s="10"/>
    </row>
    <row r="4" spans="5:24" ht="15" customHeight="1">
      <c r="E4" s="77"/>
      <c r="F4" s="61" t="s">
        <v>198</v>
      </c>
      <c r="G4" s="62">
        <v>1</v>
      </c>
      <c r="H4" s="403" t="s">
        <v>183</v>
      </c>
      <c r="I4" s="64"/>
      <c r="J4" s="64"/>
      <c r="K4" s="64"/>
      <c r="L4" s="65"/>
      <c r="S4" s="10" t="s">
        <v>37</v>
      </c>
      <c r="T4" s="55" t="s">
        <v>38</v>
      </c>
      <c r="U4" s="66" t="s">
        <v>39</v>
      </c>
      <c r="V4" s="67" t="s">
        <v>40</v>
      </c>
      <c r="W4" s="57" t="s">
        <v>59</v>
      </c>
      <c r="X4" s="60"/>
    </row>
    <row r="5" spans="5:24" ht="15" customHeight="1">
      <c r="E5" s="68"/>
      <c r="F5" s="69"/>
      <c r="G5" s="69"/>
      <c r="H5" s="69"/>
      <c r="I5" s="41"/>
      <c r="J5" s="41"/>
      <c r="L5" s="70"/>
      <c r="M5" s="70"/>
      <c r="Q5" s="51" t="s">
        <v>42</v>
      </c>
      <c r="S5" s="10" t="s">
        <v>43</v>
      </c>
      <c r="T5" s="55" t="s">
        <v>44</v>
      </c>
      <c r="U5" s="71" t="s">
        <v>45</v>
      </c>
      <c r="V5" s="72">
        <v>0.04</v>
      </c>
      <c r="W5" s="57" t="s">
        <v>60</v>
      </c>
      <c r="X5" s="60"/>
    </row>
    <row r="6" spans="17:24" ht="15" customHeight="1">
      <c r="Q6" s="35" t="s">
        <v>47</v>
      </c>
      <c r="S6" s="10" t="s">
        <v>48</v>
      </c>
      <c r="T6" s="261" t="s">
        <v>132</v>
      </c>
      <c r="U6" s="73" t="s">
        <v>49</v>
      </c>
      <c r="V6" s="74">
        <v>0.2</v>
      </c>
      <c r="W6" s="57" t="s">
        <v>65</v>
      </c>
      <c r="X6" s="60"/>
    </row>
    <row r="7" spans="1:24" ht="15" customHeight="1">
      <c r="A7" s="150" t="s">
        <v>162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79"/>
      <c r="Q7" s="35" t="s">
        <v>51</v>
      </c>
      <c r="S7" s="10" t="s">
        <v>52</v>
      </c>
      <c r="T7" s="261" t="s">
        <v>133</v>
      </c>
      <c r="U7" s="80"/>
      <c r="V7" s="74">
        <v>0.4</v>
      </c>
      <c r="W7" s="57" t="s">
        <v>67</v>
      </c>
      <c r="X7" s="60"/>
    </row>
    <row r="8" spans="1:24" ht="15" customHeight="1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78"/>
      <c r="Q8" s="35" t="s">
        <v>53</v>
      </c>
      <c r="R8" s="70"/>
      <c r="S8" s="10" t="s">
        <v>54</v>
      </c>
      <c r="T8" s="261" t="s">
        <v>134</v>
      </c>
      <c r="U8" s="86"/>
      <c r="V8" s="74">
        <v>0.07</v>
      </c>
      <c r="W8" s="104" t="s">
        <v>68</v>
      </c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O9" s="10"/>
      <c r="P9" s="10"/>
      <c r="Q9" s="35" t="s">
        <v>232</v>
      </c>
      <c r="X9" s="10"/>
    </row>
    <row r="10" spans="2:24" ht="15" customHeight="1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O10" s="10"/>
      <c r="P10" s="10"/>
      <c r="Q10" s="35" t="s">
        <v>233</v>
      </c>
      <c r="X10" s="10"/>
    </row>
    <row r="11" spans="2:25" s="60" customFormat="1" ht="15" customHeight="1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Q11" s="35" t="s">
        <v>64</v>
      </c>
      <c r="W11" s="57" t="s">
        <v>69</v>
      </c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Q12" s="35" t="s">
        <v>66</v>
      </c>
      <c r="T12" s="106" t="s">
        <v>70</v>
      </c>
      <c r="U12" s="106" t="s">
        <v>71</v>
      </c>
      <c r="W12" s="57" t="s">
        <v>86</v>
      </c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114"/>
      <c r="O13" s="115"/>
      <c r="P13" s="115"/>
      <c r="T13" s="106" t="s">
        <v>73</v>
      </c>
      <c r="U13" s="106" t="s">
        <v>74</v>
      </c>
      <c r="W13" s="57" t="s">
        <v>87</v>
      </c>
      <c r="Y13" s="10"/>
    </row>
    <row r="14" spans="2:24" ht="15" customHeight="1">
      <c r="B14" s="117"/>
      <c r="C14" s="118"/>
      <c r="D14" s="119"/>
      <c r="E14" s="119"/>
      <c r="F14" s="119"/>
      <c r="K14" s="120"/>
      <c r="N14" s="53"/>
      <c r="T14" s="106" t="s">
        <v>76</v>
      </c>
      <c r="U14" s="106" t="s">
        <v>77</v>
      </c>
      <c r="W14" s="57" t="s">
        <v>88</v>
      </c>
      <c r="X14" s="10"/>
    </row>
    <row r="15" spans="1:24" ht="15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53"/>
      <c r="T15" s="106" t="s">
        <v>80</v>
      </c>
      <c r="U15" s="106" t="s">
        <v>81</v>
      </c>
      <c r="W15" s="57" t="s">
        <v>89</v>
      </c>
      <c r="X15" s="10"/>
    </row>
    <row r="16" spans="1:24" ht="1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O16" s="10"/>
      <c r="P16" s="10"/>
      <c r="X16" s="10"/>
    </row>
    <row r="17" spans="1:24" ht="15" customHeight="1">
      <c r="A17" s="60"/>
      <c r="B17" s="672" t="s">
        <v>155</v>
      </c>
      <c r="C17" s="672"/>
      <c r="D17" s="672"/>
      <c r="E17" s="670"/>
      <c r="F17" s="671"/>
      <c r="G17" s="671"/>
      <c r="H17" s="137"/>
      <c r="I17" s="152"/>
      <c r="J17" s="32"/>
      <c r="K17" s="145"/>
      <c r="L17" s="145"/>
      <c r="M17" s="145"/>
      <c r="N17" s="145"/>
      <c r="O17" s="94"/>
      <c r="P17" s="94"/>
      <c r="Q17" s="51" t="s">
        <v>79</v>
      </c>
      <c r="S17" s="151"/>
      <c r="T17" s="35"/>
      <c r="U17" s="35"/>
      <c r="V17" s="144"/>
      <c r="W17" s="24"/>
      <c r="X17" s="10"/>
    </row>
    <row r="18" spans="1:24" ht="15" customHeight="1">
      <c r="A18" s="60"/>
      <c r="B18" s="672"/>
      <c r="C18" s="672"/>
      <c r="D18" s="672"/>
      <c r="E18" s="21"/>
      <c r="F18" s="137"/>
      <c r="G18" s="137"/>
      <c r="H18" s="137"/>
      <c r="I18" s="152"/>
      <c r="J18" s="32"/>
      <c r="K18" s="145"/>
      <c r="L18" s="145"/>
      <c r="M18" s="145"/>
      <c r="N18" s="145"/>
      <c r="O18" s="94"/>
      <c r="P18" s="94"/>
      <c r="Q18" s="128" t="s">
        <v>83</v>
      </c>
      <c r="S18" s="151"/>
      <c r="T18" s="35"/>
      <c r="U18" s="35"/>
      <c r="V18" s="144"/>
      <c r="W18" s="24"/>
      <c r="X18" s="10"/>
    </row>
    <row r="19" spans="2:23" s="60" customFormat="1" ht="15" customHeight="1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145"/>
      <c r="O19" s="94"/>
      <c r="P19" s="94"/>
      <c r="Q19" s="128" t="s">
        <v>234</v>
      </c>
      <c r="S19" s="151"/>
      <c r="T19" s="35"/>
      <c r="U19" s="35"/>
      <c r="V19" s="144"/>
      <c r="W19" s="24"/>
    </row>
    <row r="20" spans="1:23" s="60" customFormat="1" ht="15" customHeight="1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157"/>
      <c r="O20" s="158"/>
      <c r="P20" s="158"/>
      <c r="Q20" s="128" t="s">
        <v>235</v>
      </c>
      <c r="R20" s="159"/>
      <c r="S20" s="91"/>
      <c r="T20" s="91"/>
      <c r="U20" s="91"/>
      <c r="V20" s="91"/>
      <c r="W20" s="153"/>
    </row>
    <row r="21" spans="1:23" s="60" customFormat="1" ht="15" customHeight="1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157"/>
      <c r="O21" s="158"/>
      <c r="P21" s="158"/>
      <c r="Q21" s="128" t="s">
        <v>237</v>
      </c>
      <c r="R21" s="159"/>
      <c r="S21" s="91"/>
      <c r="T21" s="91"/>
      <c r="U21" s="91"/>
      <c r="V21" s="91"/>
      <c r="W21" s="153"/>
    </row>
    <row r="22" spans="1:24" ht="15" customHeight="1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157"/>
      <c r="O22" s="158"/>
      <c r="P22" s="158"/>
      <c r="Q22" s="128" t="s">
        <v>66</v>
      </c>
      <c r="R22" s="163"/>
      <c r="S22" s="164"/>
      <c r="T22" s="164"/>
      <c r="U22" s="164"/>
      <c r="V22" s="164"/>
      <c r="W22" s="96"/>
      <c r="X22" s="10"/>
    </row>
    <row r="23" spans="1:24" ht="15" customHeight="1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203"/>
      <c r="O23" s="168"/>
      <c r="P23" s="168"/>
      <c r="Q23" s="35"/>
      <c r="R23" s="169"/>
      <c r="S23" s="164"/>
      <c r="T23" s="164"/>
      <c r="U23" s="164"/>
      <c r="V23" s="164"/>
      <c r="X23" s="10"/>
    </row>
    <row r="24" spans="1:22" ht="1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67"/>
      <c r="O24" s="168"/>
      <c r="P24" s="168"/>
      <c r="Q24" s="35"/>
      <c r="R24" s="169"/>
      <c r="S24" s="164"/>
      <c r="T24" s="164"/>
      <c r="U24" s="164"/>
      <c r="V24" s="164"/>
    </row>
    <row r="25" spans="1:22" ht="1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7"/>
      <c r="O25" s="168"/>
      <c r="P25" s="168"/>
      <c r="Q25" s="35"/>
      <c r="R25" s="169"/>
      <c r="S25" s="164"/>
      <c r="T25" s="164"/>
      <c r="U25" s="164"/>
      <c r="V25" s="164"/>
    </row>
    <row r="26" spans="2:24" ht="15" customHeight="1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277"/>
      <c r="O26" s="168"/>
      <c r="P26" s="168"/>
      <c r="Q26" s="35"/>
      <c r="R26" s="169"/>
      <c r="S26" s="164"/>
      <c r="T26" s="164"/>
      <c r="U26" s="164"/>
      <c r="V26" s="164"/>
      <c r="X26" s="10"/>
    </row>
    <row r="27" spans="2:24" ht="15" customHeight="1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675"/>
      <c r="O27" s="168"/>
      <c r="P27" s="168"/>
      <c r="Q27" s="35" t="s">
        <v>90</v>
      </c>
      <c r="R27" s="169"/>
      <c r="S27" s="164"/>
      <c r="T27" s="164"/>
      <c r="U27" s="164"/>
      <c r="V27" s="164"/>
      <c r="X27" s="10"/>
    </row>
    <row r="28" spans="2:24" ht="15" customHeight="1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Q28" s="35" t="s">
        <v>91</v>
      </c>
      <c r="R28" s="169"/>
      <c r="S28" s="164"/>
      <c r="T28" s="164"/>
      <c r="U28" s="164"/>
      <c r="V28" s="164"/>
      <c r="X28" s="10"/>
    </row>
    <row r="29" spans="2:24" ht="15" customHeight="1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68"/>
      <c r="P29" s="168"/>
      <c r="Q29" s="35"/>
      <c r="R29" s="169"/>
      <c r="S29" s="164"/>
      <c r="T29" s="164"/>
      <c r="U29" s="164"/>
      <c r="V29" s="164"/>
      <c r="X29" s="10"/>
    </row>
    <row r="30" spans="2:24" ht="15" customHeight="1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68"/>
      <c r="P30" s="168"/>
      <c r="Q30" s="35"/>
      <c r="R30" s="169"/>
      <c r="S30" s="164"/>
      <c r="T30" s="164"/>
      <c r="U30" s="164"/>
      <c r="V30" s="164"/>
      <c r="X30" s="10"/>
    </row>
    <row r="31" spans="2:24" ht="15" customHeight="1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68"/>
      <c r="P31" s="168"/>
      <c r="Q31" s="35"/>
      <c r="R31" s="169"/>
      <c r="S31" s="164"/>
      <c r="T31" s="164"/>
      <c r="U31" s="164"/>
      <c r="V31" s="164"/>
      <c r="X31" s="10"/>
    </row>
    <row r="32" spans="2:24" ht="15" customHeight="1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68"/>
      <c r="P32" s="168"/>
      <c r="Q32" s="35"/>
      <c r="R32" s="169"/>
      <c r="S32" s="164"/>
      <c r="T32" s="164"/>
      <c r="U32" s="164"/>
      <c r="V32" s="164"/>
      <c r="X32" s="10"/>
    </row>
    <row r="33" spans="2:24" ht="15" customHeight="1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68"/>
      <c r="P33" s="168"/>
      <c r="Q33" s="35"/>
      <c r="R33" s="169"/>
      <c r="S33" s="164"/>
      <c r="T33" s="164"/>
      <c r="U33" s="164"/>
      <c r="V33" s="164"/>
      <c r="X33" s="10"/>
    </row>
    <row r="34" spans="2:22" ht="15" customHeight="1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68"/>
      <c r="P34" s="168"/>
      <c r="Q34" s="35"/>
      <c r="R34" s="169"/>
      <c r="S34" s="164"/>
      <c r="T34" s="164"/>
      <c r="U34" s="164"/>
      <c r="V34" s="164"/>
    </row>
    <row r="35" spans="2:22" ht="15" customHeight="1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68"/>
      <c r="P35" s="168"/>
      <c r="Q35" s="35"/>
      <c r="R35" s="169"/>
      <c r="S35" s="164"/>
      <c r="T35" s="164"/>
      <c r="U35" s="164"/>
      <c r="V35" s="164"/>
    </row>
    <row r="36" spans="2:22" ht="15" customHeight="1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675"/>
      <c r="O36" s="168"/>
      <c r="P36" s="168"/>
      <c r="Q36" s="35"/>
      <c r="R36" s="169"/>
      <c r="S36" s="164"/>
      <c r="T36" s="164"/>
      <c r="U36" s="164"/>
      <c r="V36" s="164"/>
    </row>
    <row r="37" spans="2:22" ht="15" customHeight="1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214"/>
      <c r="O37" s="168"/>
      <c r="P37" s="168"/>
      <c r="Q37" s="35"/>
      <c r="R37" s="169"/>
      <c r="S37" s="164"/>
      <c r="T37" s="164"/>
      <c r="U37" s="164"/>
      <c r="V37" s="164"/>
    </row>
    <row r="38" spans="2:22" ht="15" customHeight="1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2">
        <f>ROUND(SUM(L28:L37),0)</f>
        <v>0</v>
      </c>
      <c r="M38" s="266"/>
      <c r="N38" s="196"/>
      <c r="O38" s="168"/>
      <c r="P38" s="168"/>
      <c r="Q38" s="35"/>
      <c r="R38" s="169"/>
      <c r="S38" s="164"/>
      <c r="T38" s="164"/>
      <c r="U38" s="164"/>
      <c r="V38" s="164"/>
    </row>
    <row r="39" spans="2:22" ht="15" customHeight="1">
      <c r="B39" s="116"/>
      <c r="C39" s="181"/>
      <c r="D39" s="182"/>
      <c r="E39" s="182"/>
      <c r="F39" s="182"/>
      <c r="G39" s="182"/>
      <c r="H39" s="182"/>
      <c r="I39" s="181"/>
      <c r="J39" s="181"/>
      <c r="K39" s="166"/>
      <c r="L39" s="183"/>
      <c r="M39" s="183"/>
      <c r="N39" s="184"/>
      <c r="O39" s="168"/>
      <c r="P39" s="168"/>
      <c r="Q39" s="35"/>
      <c r="R39" s="169"/>
      <c r="S39" s="164"/>
      <c r="T39" s="164"/>
      <c r="U39" s="164"/>
      <c r="V39" s="164"/>
    </row>
    <row r="40" spans="1:24" ht="1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168"/>
      <c r="O40" s="168"/>
      <c r="P40" s="35"/>
      <c r="Q40" s="169"/>
      <c r="R40" s="164"/>
      <c r="S40" s="164"/>
      <c r="T40" s="164"/>
      <c r="U40" s="164"/>
      <c r="W40" s="22"/>
      <c r="X40" s="10"/>
    </row>
    <row r="41" spans="1:24" ht="1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668" t="s">
        <v>214</v>
      </c>
      <c r="K41" s="181"/>
      <c r="L41" s="298"/>
      <c r="M41" s="196"/>
      <c r="N41" s="168"/>
      <c r="O41" s="168"/>
      <c r="P41" s="35"/>
      <c r="Q41" s="169"/>
      <c r="R41" s="164"/>
      <c r="S41" s="164"/>
      <c r="T41" s="164"/>
      <c r="U41" s="164"/>
      <c r="W41" s="22"/>
      <c r="X41" s="10"/>
    </row>
    <row r="42" spans="2:22" ht="15" customHeight="1">
      <c r="B42" s="185" t="s">
        <v>156</v>
      </c>
      <c r="C42" s="116"/>
      <c r="D42" s="116"/>
      <c r="E42" s="116"/>
      <c r="F42" s="116"/>
      <c r="G42" s="165"/>
      <c r="H42" s="116"/>
      <c r="I42" s="116"/>
      <c r="J42" s="668"/>
      <c r="K42" s="166"/>
      <c r="L42" s="166"/>
      <c r="M42" s="166"/>
      <c r="N42" s="35"/>
      <c r="O42" s="168"/>
      <c r="P42" s="168"/>
      <c r="Q42" s="35"/>
      <c r="R42" s="169"/>
      <c r="S42" s="164"/>
      <c r="T42" s="164"/>
      <c r="U42" s="164"/>
      <c r="V42" s="164"/>
    </row>
    <row r="43" spans="2:22" ht="15" customHeight="1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669"/>
      <c r="K43" s="186" t="s">
        <v>103</v>
      </c>
      <c r="L43" s="267" t="s">
        <v>104</v>
      </c>
      <c r="M43" s="268"/>
      <c r="N43" s="675"/>
      <c r="O43" s="168"/>
      <c r="P43" s="168"/>
      <c r="R43" s="169"/>
      <c r="S43" s="164"/>
      <c r="T43" s="164"/>
      <c r="U43" s="164"/>
      <c r="V43" s="164"/>
    </row>
    <row r="44" spans="2:24" ht="15" customHeight="1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 aca="true" t="shared" si="1" ref="L44:L50">J44*K44</f>
        <v>0</v>
      </c>
      <c r="M44" s="270"/>
      <c r="N44" s="675"/>
      <c r="O44" s="191"/>
      <c r="P44" s="191"/>
      <c r="R44" s="169"/>
      <c r="S44" s="164"/>
      <c r="T44" s="164"/>
      <c r="U44" s="164"/>
      <c r="V44" s="164"/>
      <c r="X44" s="10"/>
    </row>
    <row r="45" spans="2:24" ht="15" customHeight="1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t="shared" si="1"/>
        <v>0</v>
      </c>
      <c r="M45" s="270"/>
      <c r="N45" s="675"/>
      <c r="O45" s="191"/>
      <c r="P45" s="191"/>
      <c r="R45" s="169"/>
      <c r="S45" s="164"/>
      <c r="T45" s="164"/>
      <c r="U45" s="164"/>
      <c r="V45" s="164"/>
      <c r="X45" s="10"/>
    </row>
    <row r="46" spans="2:24" ht="15" customHeight="1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675"/>
      <c r="O46" s="191"/>
      <c r="P46" s="191"/>
      <c r="R46" s="169"/>
      <c r="S46" s="164"/>
      <c r="T46" s="164"/>
      <c r="U46" s="164"/>
      <c r="V46" s="164"/>
      <c r="X46" s="10"/>
    </row>
    <row r="47" spans="2:24" ht="15" customHeight="1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675"/>
      <c r="O47" s="191"/>
      <c r="P47" s="191"/>
      <c r="R47" s="169"/>
      <c r="S47" s="164"/>
      <c r="T47" s="164"/>
      <c r="U47" s="164"/>
      <c r="V47" s="164"/>
      <c r="X47" s="10"/>
    </row>
    <row r="48" spans="2:24" ht="15" customHeight="1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675"/>
      <c r="O48" s="191"/>
      <c r="P48" s="191"/>
      <c r="R48" s="169"/>
      <c r="S48" s="164"/>
      <c r="T48" s="164"/>
      <c r="U48" s="164"/>
      <c r="V48" s="164"/>
      <c r="X48" s="10"/>
    </row>
    <row r="49" spans="2:24" ht="15" customHeight="1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5"/>
      <c r="O49" s="191"/>
      <c r="P49" s="191"/>
      <c r="R49" s="169"/>
      <c r="S49" s="164"/>
      <c r="T49" s="164"/>
      <c r="U49" s="164"/>
      <c r="V49" s="164"/>
      <c r="X49" s="10"/>
    </row>
    <row r="50" spans="2:24" ht="15" customHeight="1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73">
        <f t="shared" si="1"/>
        <v>0</v>
      </c>
      <c r="M50" s="270"/>
      <c r="N50" s="675"/>
      <c r="O50" s="191"/>
      <c r="P50" s="191"/>
      <c r="R50" s="169"/>
      <c r="S50" s="164"/>
      <c r="T50" s="164"/>
      <c r="U50" s="164"/>
      <c r="V50" s="164"/>
      <c r="X50" s="10"/>
    </row>
    <row r="51" spans="2:24" ht="15" customHeight="1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3">
        <f>ROUND(SUM(L44:L50),0)</f>
        <v>0</v>
      </c>
      <c r="M51" s="274"/>
      <c r="N51" s="196"/>
      <c r="O51" s="168"/>
      <c r="P51" s="168"/>
      <c r="R51" s="169"/>
      <c r="S51" s="164"/>
      <c r="T51" s="164"/>
      <c r="U51" s="164"/>
      <c r="V51" s="164"/>
      <c r="X51" s="10"/>
    </row>
    <row r="52" spans="2:24" ht="15" customHeight="1">
      <c r="B52" s="116"/>
      <c r="C52" s="181"/>
      <c r="D52" s="182"/>
      <c r="E52" s="182"/>
      <c r="F52" s="182"/>
      <c r="G52" s="182"/>
      <c r="H52" s="182"/>
      <c r="I52" s="182"/>
      <c r="J52" s="147"/>
      <c r="K52" s="195"/>
      <c r="L52" s="183"/>
      <c r="M52" s="183"/>
      <c r="N52" s="196"/>
      <c r="O52" s="168"/>
      <c r="P52" s="168"/>
      <c r="R52" s="169"/>
      <c r="S52" s="164"/>
      <c r="T52" s="164"/>
      <c r="U52" s="164"/>
      <c r="V52" s="164"/>
      <c r="X52" s="10"/>
    </row>
    <row r="53" spans="2:24" ht="15" customHeight="1">
      <c r="B53" s="116"/>
      <c r="C53" s="181"/>
      <c r="D53" s="182"/>
      <c r="E53" s="182"/>
      <c r="F53" s="182"/>
      <c r="G53" s="182"/>
      <c r="H53" s="182"/>
      <c r="I53" s="182"/>
      <c r="J53" s="197"/>
      <c r="K53" s="184"/>
      <c r="L53" s="183"/>
      <c r="M53" s="183"/>
      <c r="N53" s="184"/>
      <c r="O53" s="184"/>
      <c r="P53" s="184"/>
      <c r="R53" s="169"/>
      <c r="S53" s="164"/>
      <c r="T53" s="164"/>
      <c r="U53" s="164"/>
      <c r="V53" s="164"/>
      <c r="X53" s="10"/>
    </row>
    <row r="54" spans="2:24" ht="15" customHeight="1">
      <c r="B54" s="116"/>
      <c r="C54" s="181"/>
      <c r="D54" s="182"/>
      <c r="E54" s="182"/>
      <c r="F54" s="182"/>
      <c r="G54" s="182"/>
      <c r="H54" s="182"/>
      <c r="I54" s="182"/>
      <c r="J54" s="668" t="s">
        <v>214</v>
      </c>
      <c r="K54" s="184"/>
      <c r="L54" s="183"/>
      <c r="M54" s="183"/>
      <c r="N54" s="673"/>
      <c r="O54" s="184"/>
      <c r="P54" s="184"/>
      <c r="R54" s="169"/>
      <c r="S54" s="164"/>
      <c r="T54" s="164"/>
      <c r="U54" s="164"/>
      <c r="V54" s="164"/>
      <c r="X54" s="10"/>
    </row>
    <row r="55" spans="2:24" ht="15" customHeight="1">
      <c r="B55" s="185" t="s">
        <v>157</v>
      </c>
      <c r="C55" s="116"/>
      <c r="D55" s="116"/>
      <c r="E55" s="116"/>
      <c r="F55" s="116"/>
      <c r="G55" s="165"/>
      <c r="H55" s="116"/>
      <c r="I55" s="116"/>
      <c r="J55" s="668"/>
      <c r="K55" s="166"/>
      <c r="L55" s="166"/>
      <c r="M55" s="166"/>
      <c r="N55" s="674"/>
      <c r="O55" s="168"/>
      <c r="P55" s="168"/>
      <c r="Q55" s="35"/>
      <c r="R55" s="169"/>
      <c r="S55" s="164"/>
      <c r="T55" s="164"/>
      <c r="U55" s="164"/>
      <c r="V55" s="164"/>
      <c r="X55" s="10"/>
    </row>
    <row r="56" spans="2:24" ht="15" customHeight="1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669"/>
      <c r="K56" s="186" t="s">
        <v>103</v>
      </c>
      <c r="L56" s="187" t="s">
        <v>104</v>
      </c>
      <c r="M56" s="171"/>
      <c r="N56" s="674"/>
      <c r="O56" s="168"/>
      <c r="P56" s="168"/>
      <c r="Q56" s="35"/>
      <c r="S56" s="164"/>
      <c r="T56" s="164"/>
      <c r="U56" s="164"/>
      <c r="V56" s="164"/>
      <c r="X56" s="10"/>
    </row>
    <row r="57" spans="2:25" ht="15" customHeight="1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4"/>
      <c r="O57" s="191"/>
      <c r="P57" s="191"/>
      <c r="Q57" s="35"/>
      <c r="S57" s="164"/>
      <c r="T57" s="164"/>
      <c r="U57" s="164"/>
      <c r="V57" s="164"/>
      <c r="X57" s="10"/>
      <c r="Y57" s="60"/>
    </row>
    <row r="58" spans="2:24" ht="15" customHeight="1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4"/>
      <c r="O58" s="191"/>
      <c r="P58" s="191"/>
      <c r="Q58" s="35"/>
      <c r="S58" s="164"/>
      <c r="T58" s="164"/>
      <c r="U58" s="164"/>
      <c r="V58" s="164"/>
      <c r="X58" s="10"/>
    </row>
    <row r="59" spans="2:24" ht="15" customHeight="1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4"/>
      <c r="O59" s="191"/>
      <c r="P59" s="191"/>
      <c r="Q59" s="35"/>
      <c r="S59" s="164"/>
      <c r="T59" s="164"/>
      <c r="U59" s="164"/>
      <c r="V59" s="164"/>
      <c r="X59" s="10"/>
    </row>
    <row r="60" spans="2:24" ht="15" customHeight="1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2">
        <f>J60*K60</f>
        <v>0</v>
      </c>
      <c r="M60" s="270"/>
      <c r="N60" s="674"/>
      <c r="O60" s="191"/>
      <c r="P60" s="191"/>
      <c r="Q60" s="35"/>
      <c r="S60" s="164"/>
      <c r="T60" s="164"/>
      <c r="U60" s="164"/>
      <c r="V60" s="164"/>
      <c r="X60" s="10"/>
    </row>
    <row r="61" spans="2:24" ht="15" customHeight="1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2">
        <f>ROUND(SUM(L57:L60),0)</f>
        <v>0</v>
      </c>
      <c r="M61" s="270"/>
      <c r="N61" s="196"/>
      <c r="O61" s="191"/>
      <c r="P61" s="191"/>
      <c r="Q61" s="35"/>
      <c r="S61" s="164"/>
      <c r="T61" s="164"/>
      <c r="U61" s="164"/>
      <c r="V61" s="164"/>
      <c r="X61" s="10"/>
    </row>
    <row r="62" spans="2:24" ht="15" customHeight="1">
      <c r="B62" s="116"/>
      <c r="C62" s="181"/>
      <c r="D62" s="182"/>
      <c r="E62" s="182"/>
      <c r="F62" s="182"/>
      <c r="G62" s="182"/>
      <c r="H62" s="182"/>
      <c r="I62" s="182"/>
      <c r="J62" s="197"/>
      <c r="K62" s="200"/>
      <c r="L62" s="183"/>
      <c r="M62" s="183"/>
      <c r="N62" s="184"/>
      <c r="O62" s="191"/>
      <c r="P62" s="191"/>
      <c r="Q62" s="35"/>
      <c r="S62" s="164"/>
      <c r="T62" s="164"/>
      <c r="U62" s="164"/>
      <c r="V62" s="164"/>
      <c r="X62" s="10"/>
    </row>
    <row r="63" spans="2:24" ht="15" customHeight="1">
      <c r="B63" s="116"/>
      <c r="C63" s="181"/>
      <c r="D63" s="182"/>
      <c r="E63" s="182"/>
      <c r="F63" s="182"/>
      <c r="G63" s="182"/>
      <c r="H63" s="182"/>
      <c r="I63" s="182"/>
      <c r="J63" s="198"/>
      <c r="K63" s="184"/>
      <c r="L63" s="183"/>
      <c r="M63" s="183"/>
      <c r="N63" s="184"/>
      <c r="O63" s="191"/>
      <c r="P63" s="191"/>
      <c r="Q63" s="35"/>
      <c r="S63" s="164"/>
      <c r="T63" s="164"/>
      <c r="U63" s="164"/>
      <c r="V63" s="164"/>
      <c r="X63" s="10"/>
    </row>
    <row r="64" spans="2:24" ht="15" customHeight="1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3"/>
      <c r="O64" s="168"/>
      <c r="P64" s="168"/>
      <c r="Q64" s="35"/>
      <c r="S64" s="164"/>
      <c r="T64" s="164"/>
      <c r="U64" s="164"/>
      <c r="V64" s="164"/>
      <c r="X64" s="10"/>
    </row>
    <row r="65" spans="2:24" ht="15" customHeight="1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4"/>
      <c r="O65" s="168"/>
      <c r="P65" s="168"/>
      <c r="Q65" s="35"/>
      <c r="S65" s="164"/>
      <c r="T65" s="164"/>
      <c r="U65" s="164"/>
      <c r="V65" s="164"/>
      <c r="X65" s="10"/>
    </row>
    <row r="66" spans="2:24" ht="15" customHeight="1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4"/>
      <c r="O66" s="275"/>
      <c r="P66" s="275"/>
      <c r="Q66" s="35"/>
      <c r="S66" s="164"/>
      <c r="T66" s="164"/>
      <c r="U66" s="164"/>
      <c r="V66" s="164"/>
      <c r="X66" s="10"/>
    </row>
    <row r="67" spans="2:24" ht="15" customHeight="1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4"/>
      <c r="O67" s="214"/>
      <c r="P67" s="214"/>
      <c r="Q67" s="35"/>
      <c r="R67" s="169"/>
      <c r="S67" s="164"/>
      <c r="T67" s="164"/>
      <c r="U67" s="164"/>
      <c r="V67" s="164"/>
      <c r="X67" s="10"/>
    </row>
    <row r="68" spans="2:24" ht="15" customHeight="1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4"/>
      <c r="O68" s="214"/>
      <c r="P68" s="214"/>
      <c r="Q68" s="35"/>
      <c r="R68" s="169"/>
      <c r="S68" s="51"/>
      <c r="T68" s="164"/>
      <c r="U68" s="164"/>
      <c r="V68" s="164"/>
      <c r="X68" s="10"/>
    </row>
    <row r="69" spans="2:24" ht="15" customHeight="1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4"/>
      <c r="O69" s="214"/>
      <c r="P69" s="214"/>
      <c r="Q69" s="35"/>
      <c r="R69" s="169"/>
      <c r="S69" s="164"/>
      <c r="T69" s="164"/>
      <c r="U69" s="164"/>
      <c r="V69" s="164"/>
      <c r="X69" s="10"/>
    </row>
    <row r="70" spans="2:24" ht="15" customHeight="1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2">
        <f>ROUND(SUM(L66:L69),0)</f>
        <v>0</v>
      </c>
      <c r="M70" s="270"/>
      <c r="N70" s="196"/>
      <c r="O70" s="214"/>
      <c r="P70" s="214"/>
      <c r="Q70" s="35"/>
      <c r="R70" s="169"/>
      <c r="S70" s="164"/>
      <c r="T70" s="164"/>
      <c r="U70" s="164"/>
      <c r="V70" s="164"/>
      <c r="X70" s="10"/>
    </row>
    <row r="71" spans="2:24" ht="15" customHeight="1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184"/>
      <c r="O71" s="214"/>
      <c r="P71" s="214"/>
      <c r="Q71" s="35"/>
      <c r="R71" s="169"/>
      <c r="S71" s="164"/>
      <c r="T71" s="164"/>
      <c r="U71" s="164"/>
      <c r="V71" s="164"/>
      <c r="X71" s="10"/>
    </row>
    <row r="72" spans="2:24" ht="15" customHeight="1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3"/>
      <c r="O72" s="214"/>
      <c r="P72" s="214"/>
      <c r="Q72" s="35"/>
      <c r="R72" s="169"/>
      <c r="S72" s="164"/>
      <c r="T72" s="164"/>
      <c r="U72" s="164"/>
      <c r="V72" s="164"/>
      <c r="X72" s="10"/>
    </row>
    <row r="73" spans="2:24" ht="15" customHeight="1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67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5" customHeight="1">
      <c r="B74" s="116"/>
      <c r="C74" s="637"/>
      <c r="D74" s="638"/>
      <c r="E74" s="638"/>
      <c r="F74" s="638"/>
      <c r="G74" s="638"/>
      <c r="H74" s="638"/>
      <c r="I74" s="639"/>
      <c r="J74" s="166"/>
      <c r="K74" s="166"/>
      <c r="L74" s="202"/>
      <c r="M74" s="171"/>
      <c r="N74" s="676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5" customHeight="1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202"/>
      <c r="M75" s="171"/>
      <c r="N75" s="196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5" customHeight="1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202"/>
      <c r="M76" s="270"/>
      <c r="N76" s="18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5" customHeight="1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2">
        <f>ROUND(SUM(L74:L76),0)</f>
        <v>0</v>
      </c>
      <c r="M77" s="270"/>
      <c r="N77" s="35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5" customHeight="1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5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5" customHeight="1">
      <c r="B79" s="185" t="s">
        <v>202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7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5" customHeight="1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7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5" customHeight="1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677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5" customHeight="1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677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5" customHeight="1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677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5" customHeight="1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677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5" customHeight="1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677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5" customHeight="1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677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5" customHeight="1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677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5" customHeight="1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196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5" customHeight="1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5" customHeight="1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2">
        <f>ROUND(SUM(L81:L89),0)</f>
        <v>0</v>
      </c>
      <c r="M90" s="270"/>
      <c r="N90" s="673"/>
      <c r="O90" s="168"/>
      <c r="P90" s="168"/>
      <c r="Q90" s="35"/>
      <c r="R90" s="169"/>
      <c r="S90" s="164"/>
      <c r="T90" s="164"/>
      <c r="U90" s="164"/>
      <c r="V90" s="164"/>
      <c r="X90" s="10"/>
    </row>
    <row r="91" spans="2:24" ht="15" customHeight="1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674"/>
      <c r="O91" s="168"/>
      <c r="P91" s="168"/>
      <c r="Q91" s="35"/>
      <c r="R91" s="169"/>
      <c r="S91" s="164"/>
      <c r="T91" s="164"/>
      <c r="U91" s="164"/>
      <c r="V91" s="164"/>
      <c r="X91" s="10"/>
    </row>
    <row r="92" spans="2:24" ht="15" customHeight="1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674"/>
      <c r="O92" s="168"/>
      <c r="P92" s="168"/>
      <c r="Q92" s="35"/>
      <c r="R92" s="169"/>
      <c r="S92" s="164"/>
      <c r="T92" s="164"/>
      <c r="U92" s="164"/>
      <c r="V92" s="164"/>
      <c r="X92" s="10"/>
    </row>
    <row r="93" spans="2:24" ht="15" customHeight="1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674"/>
      <c r="O93" s="168"/>
      <c r="P93" s="168"/>
      <c r="Q93" s="35"/>
      <c r="R93" s="169"/>
      <c r="S93" s="164"/>
      <c r="T93" s="164"/>
      <c r="U93" s="164"/>
      <c r="V93" s="164"/>
      <c r="X93" s="10"/>
    </row>
    <row r="94" spans="2:24" ht="15" customHeight="1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674"/>
      <c r="O94" s="168"/>
      <c r="P94" s="168"/>
      <c r="Q94" s="35"/>
      <c r="R94" s="169"/>
      <c r="S94" s="164"/>
      <c r="T94" s="164"/>
      <c r="U94" s="164"/>
      <c r="V94" s="164"/>
      <c r="X94" s="10"/>
    </row>
    <row r="95" spans="2:24" ht="15" customHeight="1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674"/>
      <c r="O95" s="168"/>
      <c r="P95" s="168"/>
      <c r="Q95" s="35"/>
      <c r="R95" s="169"/>
      <c r="S95" s="164"/>
      <c r="T95" s="164"/>
      <c r="U95" s="164"/>
      <c r="V95" s="164"/>
      <c r="X95" s="10"/>
    </row>
    <row r="96" spans="2:24" ht="15" customHeight="1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196"/>
      <c r="O96" s="168"/>
      <c r="P96" s="168"/>
      <c r="Q96" s="35"/>
      <c r="R96" s="169"/>
      <c r="S96" s="164"/>
      <c r="T96" s="164"/>
      <c r="U96" s="164"/>
      <c r="V96" s="164"/>
      <c r="X96" s="10"/>
    </row>
    <row r="97" spans="2:24" ht="15" customHeight="1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184"/>
      <c r="O97" s="168"/>
      <c r="P97" s="168"/>
      <c r="Q97" s="35"/>
      <c r="R97" s="169"/>
      <c r="S97" s="164"/>
      <c r="T97" s="164"/>
      <c r="U97" s="164"/>
      <c r="V97" s="164"/>
      <c r="X97" s="10"/>
    </row>
    <row r="98" spans="2:24" ht="15" customHeight="1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37">
        <f>ROUND(SUM(L94:L97),0)</f>
        <v>0</v>
      </c>
      <c r="M98" s="270"/>
      <c r="N98" s="184"/>
      <c r="O98" s="168"/>
      <c r="P98" s="168"/>
      <c r="Q98" s="35"/>
      <c r="R98" s="169"/>
      <c r="S98" s="164"/>
      <c r="T98" s="164"/>
      <c r="U98" s="164"/>
      <c r="V98" s="164"/>
      <c r="X98" s="10"/>
    </row>
    <row r="99" spans="2:24" ht="15" customHeight="1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205"/>
      <c r="O99" s="168"/>
      <c r="P99" s="168"/>
      <c r="Q99" s="35"/>
      <c r="R99" s="169"/>
      <c r="S99" s="164"/>
      <c r="T99" s="164"/>
      <c r="U99" s="164"/>
      <c r="V99" s="164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4" ht="15" customHeight="1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279"/>
      <c r="O101" s="168"/>
      <c r="P101" s="168"/>
      <c r="Q101" s="35"/>
      <c r="R101" s="169"/>
      <c r="S101" s="164"/>
      <c r="T101" s="164"/>
      <c r="U101" s="164"/>
      <c r="V101" s="164"/>
      <c r="X101" s="10"/>
    </row>
    <row r="102" spans="2:24" ht="15" customHeight="1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96"/>
      <c r="O102" s="168"/>
      <c r="P102" s="168"/>
      <c r="Q102" s="35"/>
      <c r="R102" s="169"/>
      <c r="S102" s="164"/>
      <c r="T102" s="164"/>
      <c r="U102" s="164"/>
      <c r="V102" s="164"/>
      <c r="X102" s="10"/>
    </row>
    <row r="103" spans="3:24" ht="15" customHeight="1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79"/>
      <c r="O103" s="168"/>
      <c r="P103" s="168"/>
      <c r="Q103" s="35"/>
      <c r="R103" s="169"/>
      <c r="S103" s="164"/>
      <c r="T103" s="164"/>
      <c r="U103" s="164"/>
      <c r="V103" s="164"/>
      <c r="X103" s="10"/>
    </row>
    <row r="104" spans="3:24" ht="15" customHeight="1">
      <c r="C104" s="37"/>
      <c r="D104" s="54"/>
      <c r="E104" s="49"/>
      <c r="F104" s="49"/>
      <c r="G104" s="211"/>
      <c r="H104" s="116"/>
      <c r="I104" s="166"/>
      <c r="J104" s="166"/>
      <c r="K104" s="212"/>
      <c r="L104" s="183"/>
      <c r="M104" s="183"/>
      <c r="N104" s="203"/>
      <c r="O104" s="168"/>
      <c r="P104" s="168"/>
      <c r="Q104" s="183"/>
      <c r="R104" s="183"/>
      <c r="S104" s="164"/>
      <c r="T104" s="164"/>
      <c r="U104" s="164"/>
      <c r="V104" s="164"/>
      <c r="X104" s="10"/>
    </row>
    <row r="105" spans="1:24" ht="15" customHeight="1">
      <c r="A105" s="294"/>
      <c r="H105" s="631" t="s">
        <v>247</v>
      </c>
      <c r="I105" s="631"/>
      <c r="J105" s="631"/>
      <c r="K105" s="632"/>
      <c r="L105" s="437">
        <f>L100+L102</f>
        <v>0</v>
      </c>
      <c r="M105" s="166"/>
      <c r="N105" s="157"/>
      <c r="O105" s="168"/>
      <c r="P105" s="168"/>
      <c r="Q105" s="210"/>
      <c r="R105" s="159"/>
      <c r="S105" s="37"/>
      <c r="T105" s="91"/>
      <c r="U105" s="164"/>
      <c r="V105" s="164"/>
      <c r="X105" s="10"/>
    </row>
    <row r="106" spans="8:24" ht="15" customHeight="1">
      <c r="H106" s="116"/>
      <c r="J106" s="390"/>
      <c r="K106" s="390"/>
      <c r="L106" s="166"/>
      <c r="M106" s="166"/>
      <c r="N106" s="157"/>
      <c r="O106" s="168"/>
      <c r="P106" s="168"/>
      <c r="Q106" s="35"/>
      <c r="R106" s="206"/>
      <c r="S106" s="91"/>
      <c r="T106" s="91"/>
      <c r="U106" s="164"/>
      <c r="V106" s="164"/>
      <c r="X106" s="10"/>
    </row>
    <row r="107" spans="2:22" ht="15" customHeight="1">
      <c r="B107" s="293" t="s">
        <v>185</v>
      </c>
      <c r="C107" s="293"/>
      <c r="D107" s="293"/>
      <c r="E107" s="293"/>
      <c r="F107" s="295"/>
      <c r="G107" s="305" t="s">
        <v>90</v>
      </c>
      <c r="H107" s="304"/>
      <c r="I107" s="116" t="str">
        <f>IF(G107="Oui","Quel taux de TVA ?","")</f>
        <v>Quel taux de TVA ?</v>
      </c>
      <c r="J107" s="155"/>
      <c r="K107" s="396"/>
      <c r="L107" s="156"/>
      <c r="M107" s="156"/>
      <c r="N107" s="157"/>
      <c r="O107" s="168"/>
      <c r="P107" s="168"/>
      <c r="Q107" s="35"/>
      <c r="R107" s="206"/>
      <c r="S107" s="91"/>
      <c r="T107" s="91"/>
      <c r="U107" s="164"/>
      <c r="V107" s="164"/>
    </row>
    <row r="108" spans="2:22" ht="15" customHeight="1">
      <c r="B108" s="115"/>
      <c r="C108" s="134"/>
      <c r="D108" s="133"/>
      <c r="E108" s="133"/>
      <c r="F108" s="115"/>
      <c r="G108" s="154"/>
      <c r="H108" s="115"/>
      <c r="I108" s="236"/>
      <c r="J108" s="237"/>
      <c r="K108" s="237"/>
      <c r="L108" s="156"/>
      <c r="M108" s="156"/>
      <c r="N108" s="22"/>
      <c r="O108" s="168"/>
      <c r="P108" s="168"/>
      <c r="Q108" s="35"/>
      <c r="R108" s="169"/>
      <c r="S108" s="164"/>
      <c r="T108" s="164"/>
      <c r="U108" s="164"/>
      <c r="V108" s="164"/>
    </row>
    <row r="109" spans="2:22" ht="15" customHeight="1">
      <c r="B109" s="115"/>
      <c r="C109" s="134"/>
      <c r="D109" s="133"/>
      <c r="E109" s="133"/>
      <c r="F109" s="115"/>
      <c r="G109" s="154"/>
      <c r="H109" s="115"/>
      <c r="I109" s="236"/>
      <c r="J109" s="237"/>
      <c r="K109" s="237"/>
      <c r="L109" s="156"/>
      <c r="M109" s="156"/>
      <c r="N109" s="22"/>
      <c r="O109" s="168"/>
      <c r="P109" s="168"/>
      <c r="Q109" s="35"/>
      <c r="R109" s="169"/>
      <c r="S109" s="164"/>
      <c r="T109" s="164"/>
      <c r="U109" s="164"/>
      <c r="V109" s="164"/>
    </row>
    <row r="110" spans="2:22" ht="1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68"/>
      <c r="P110" s="168"/>
      <c r="Q110" s="35"/>
      <c r="R110" s="169"/>
      <c r="S110" s="164"/>
      <c r="T110" s="164"/>
      <c r="U110" s="164"/>
      <c r="V110" s="164"/>
    </row>
    <row r="111" spans="1:24" ht="15" customHeight="1">
      <c r="A111" s="116"/>
      <c r="B111" s="293"/>
      <c r="C111" s="293"/>
      <c r="D111" s="293"/>
      <c r="E111" s="293"/>
      <c r="F111" s="295"/>
      <c r="G111" s="408"/>
      <c r="H111" s="115"/>
      <c r="I111" s="115"/>
      <c r="J111" s="226"/>
      <c r="K111" s="409"/>
      <c r="L111" s="226"/>
      <c r="M111" s="226"/>
      <c r="N111" s="241"/>
      <c r="O111" s="158"/>
      <c r="P111" s="158"/>
      <c r="Q111" s="35"/>
      <c r="R111" s="163"/>
      <c r="S111" s="164"/>
      <c r="T111" s="164"/>
      <c r="U111" s="164"/>
      <c r="V111" s="164"/>
      <c r="W111" s="96"/>
      <c r="X111" s="10"/>
    </row>
    <row r="112" spans="1:24" ht="15" customHeight="1">
      <c r="A112" s="11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241"/>
      <c r="O112" s="158"/>
      <c r="P112" s="158"/>
      <c r="Q112" s="35"/>
      <c r="R112" s="163"/>
      <c r="S112" s="164"/>
      <c r="T112" s="164"/>
      <c r="U112" s="164"/>
      <c r="V112" s="164"/>
      <c r="W112" s="96"/>
      <c r="X112" s="10"/>
    </row>
    <row r="113" spans="1:24" ht="15" customHeight="1">
      <c r="A113" s="678" t="s">
        <v>187</v>
      </c>
      <c r="B113" s="679"/>
      <c r="C113" s="679"/>
      <c r="D113" s="679"/>
      <c r="E113" s="679"/>
      <c r="F113" s="679"/>
      <c r="G113" s="546"/>
      <c r="H113" s="334"/>
      <c r="I113" s="334"/>
      <c r="J113" s="334"/>
      <c r="K113" s="334"/>
      <c r="L113" s="334"/>
      <c r="M113" s="334"/>
      <c r="N113" s="241"/>
      <c r="O113" s="158"/>
      <c r="P113" s="158"/>
      <c r="Q113" s="35"/>
      <c r="R113" s="163"/>
      <c r="S113" s="164"/>
      <c r="T113" s="164"/>
      <c r="U113" s="164"/>
      <c r="V113" s="164"/>
      <c r="W113" s="96"/>
      <c r="X113" s="10"/>
    </row>
    <row r="114" spans="1:24" ht="15" customHeight="1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158"/>
      <c r="P114" s="158"/>
      <c r="Q114" s="35"/>
      <c r="R114" s="163"/>
      <c r="S114" s="164"/>
      <c r="T114" s="164"/>
      <c r="U114" s="164"/>
      <c r="V114" s="164"/>
      <c r="W114" s="96"/>
      <c r="X114" s="10"/>
    </row>
    <row r="115" spans="1:24" ht="15" customHeight="1">
      <c r="A115" s="116"/>
      <c r="B115" s="680" t="s">
        <v>158</v>
      </c>
      <c r="C115" s="681"/>
      <c r="D115" s="681"/>
      <c r="E115" s="681"/>
      <c r="F115" s="680" t="s">
        <v>159</v>
      </c>
      <c r="G115" s="685"/>
      <c r="H115" s="685"/>
      <c r="I115" s="680" t="s">
        <v>118</v>
      </c>
      <c r="J115" s="685"/>
      <c r="K115" s="686" t="s">
        <v>119</v>
      </c>
      <c r="L115" s="685"/>
      <c r="M115" s="241"/>
      <c r="N115" s="241"/>
      <c r="O115" s="158"/>
      <c r="P115" s="158"/>
      <c r="Q115" s="35"/>
      <c r="R115" s="163"/>
      <c r="S115" s="164"/>
      <c r="T115" s="164"/>
      <c r="U115" s="164"/>
      <c r="V115" s="164"/>
      <c r="W115" s="96"/>
      <c r="X115" s="10"/>
    </row>
    <row r="116" spans="1:24" ht="15" customHeight="1">
      <c r="A116" s="116"/>
      <c r="B116" s="647"/>
      <c r="C116" s="648"/>
      <c r="D116" s="648"/>
      <c r="E116" s="649"/>
      <c r="F116" s="640"/>
      <c r="G116" s="641"/>
      <c r="H116" s="642"/>
      <c r="I116" s="643"/>
      <c r="J116" s="644"/>
      <c r="K116" s="643"/>
      <c r="L116" s="644"/>
      <c r="M116" s="241"/>
      <c r="N116" s="241"/>
      <c r="O116" s="158"/>
      <c r="P116" s="158"/>
      <c r="Q116" s="35"/>
      <c r="R116" s="163"/>
      <c r="S116" s="164"/>
      <c r="T116" s="164"/>
      <c r="U116" s="164"/>
      <c r="V116" s="164"/>
      <c r="W116" s="96"/>
      <c r="X116" s="10"/>
    </row>
    <row r="117" spans="1:24" ht="15" customHeight="1">
      <c r="A117" s="116"/>
      <c r="B117" s="647"/>
      <c r="C117" s="648"/>
      <c r="D117" s="648"/>
      <c r="E117" s="649"/>
      <c r="F117" s="640"/>
      <c r="G117" s="641"/>
      <c r="H117" s="642"/>
      <c r="I117" s="643"/>
      <c r="J117" s="644"/>
      <c r="K117" s="643"/>
      <c r="L117" s="644"/>
      <c r="M117" s="241"/>
      <c r="N117" s="241"/>
      <c r="O117" s="158"/>
      <c r="P117" s="158"/>
      <c r="Q117" s="35"/>
      <c r="R117" s="163"/>
      <c r="S117" s="164"/>
      <c r="T117" s="164"/>
      <c r="U117" s="164"/>
      <c r="V117" s="164"/>
      <c r="W117" s="96"/>
      <c r="X117" s="10"/>
    </row>
    <row r="118" spans="1:24" ht="15" customHeight="1">
      <c r="A118" s="116"/>
      <c r="B118" s="647"/>
      <c r="C118" s="648"/>
      <c r="D118" s="648"/>
      <c r="E118" s="649"/>
      <c r="F118" s="640"/>
      <c r="G118" s="641"/>
      <c r="H118" s="642"/>
      <c r="I118" s="643"/>
      <c r="J118" s="644"/>
      <c r="K118" s="643"/>
      <c r="L118" s="644"/>
      <c r="M118" s="241"/>
      <c r="N118" s="241"/>
      <c r="O118" s="158"/>
      <c r="P118" s="158"/>
      <c r="Q118" s="35"/>
      <c r="R118" s="163"/>
      <c r="S118" s="164"/>
      <c r="T118" s="164"/>
      <c r="U118" s="164"/>
      <c r="V118" s="164"/>
      <c r="W118" s="96"/>
      <c r="X118" s="10"/>
    </row>
    <row r="119" spans="1:24" ht="15" customHeight="1">
      <c r="A119" s="116"/>
      <c r="B119" s="647"/>
      <c r="C119" s="648"/>
      <c r="D119" s="648"/>
      <c r="E119" s="649"/>
      <c r="F119" s="640"/>
      <c r="G119" s="641"/>
      <c r="H119" s="642"/>
      <c r="I119" s="643"/>
      <c r="J119" s="644"/>
      <c r="K119" s="643"/>
      <c r="L119" s="644"/>
      <c r="M119" s="241"/>
      <c r="N119" s="241"/>
      <c r="O119" s="158"/>
      <c r="P119" s="158"/>
      <c r="Q119" s="35"/>
      <c r="R119" s="163"/>
      <c r="S119" s="164"/>
      <c r="T119" s="164"/>
      <c r="U119" s="164"/>
      <c r="V119" s="164"/>
      <c r="W119" s="96"/>
      <c r="X119" s="10"/>
    </row>
    <row r="120" spans="1:24" ht="15" customHeight="1">
      <c r="A120" s="116"/>
      <c r="B120" s="647"/>
      <c r="C120" s="648"/>
      <c r="D120" s="648"/>
      <c r="E120" s="649"/>
      <c r="F120" s="640"/>
      <c r="G120" s="641"/>
      <c r="H120" s="642"/>
      <c r="I120" s="643"/>
      <c r="J120" s="644"/>
      <c r="K120" s="643"/>
      <c r="L120" s="644"/>
      <c r="M120" s="241"/>
      <c r="N120" s="241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647"/>
      <c r="C121" s="648"/>
      <c r="D121" s="648"/>
      <c r="E121" s="649"/>
      <c r="F121" s="640"/>
      <c r="G121" s="641"/>
      <c r="H121" s="642"/>
      <c r="I121" s="643"/>
      <c r="J121" s="644"/>
      <c r="K121" s="643"/>
      <c r="L121" s="644"/>
      <c r="M121" s="241"/>
      <c r="N121" s="241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647"/>
      <c r="C122" s="648"/>
      <c r="D122" s="648"/>
      <c r="E122" s="649"/>
      <c r="F122" s="640"/>
      <c r="G122" s="641"/>
      <c r="H122" s="642"/>
      <c r="I122" s="643"/>
      <c r="J122" s="644"/>
      <c r="K122" s="643"/>
      <c r="L122" s="644"/>
      <c r="M122" s="241"/>
      <c r="N122" s="241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ht="15" customHeight="1">
      <c r="A123" s="116"/>
      <c r="B123" s="647"/>
      <c r="C123" s="648"/>
      <c r="D123" s="648"/>
      <c r="E123" s="649"/>
      <c r="F123" s="640"/>
      <c r="G123" s="641"/>
      <c r="H123" s="642"/>
      <c r="I123" s="643"/>
      <c r="J123" s="644"/>
      <c r="K123" s="643"/>
      <c r="L123" s="644"/>
      <c r="M123" s="241"/>
      <c r="N123" s="241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647"/>
      <c r="C124" s="648"/>
      <c r="D124" s="648"/>
      <c r="E124" s="649"/>
      <c r="F124" s="640"/>
      <c r="G124" s="641"/>
      <c r="H124" s="642"/>
      <c r="I124" s="643"/>
      <c r="J124" s="644"/>
      <c r="K124" s="643"/>
      <c r="L124" s="644"/>
      <c r="M124" s="241"/>
      <c r="N124" s="241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ht="15" customHeight="1">
      <c r="A125" s="116"/>
      <c r="B125" s="647"/>
      <c r="C125" s="648"/>
      <c r="D125" s="648"/>
      <c r="E125" s="649"/>
      <c r="F125" s="640"/>
      <c r="G125" s="641"/>
      <c r="H125" s="642"/>
      <c r="I125" s="643"/>
      <c r="J125" s="644"/>
      <c r="K125" s="643"/>
      <c r="L125" s="644"/>
      <c r="M125" s="241"/>
      <c r="N125" s="24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3" s="216" customFormat="1" ht="15" customHeight="1">
      <c r="A126" s="116"/>
      <c r="B126" s="647"/>
      <c r="C126" s="648"/>
      <c r="D126" s="648"/>
      <c r="E126" s="649"/>
      <c r="F126" s="640"/>
      <c r="G126" s="641"/>
      <c r="H126" s="642"/>
      <c r="I126" s="643"/>
      <c r="J126" s="644"/>
      <c r="K126" s="643"/>
      <c r="L126" s="644"/>
      <c r="M126" s="241"/>
      <c r="N126" s="203"/>
      <c r="O126" s="222"/>
      <c r="P126" s="222"/>
      <c r="Q126" s="218"/>
      <c r="R126" s="223"/>
      <c r="S126" s="224"/>
      <c r="T126" s="224"/>
      <c r="U126" s="224"/>
      <c r="V126" s="224"/>
      <c r="W126" s="225"/>
    </row>
    <row r="127" spans="1:24" ht="15" customHeight="1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W127" s="96"/>
      <c r="X127" s="10"/>
    </row>
    <row r="128" spans="1:23" s="42" customFormat="1" ht="15" customHeight="1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O128" s="152"/>
      <c r="P128" s="152"/>
      <c r="Q128" s="238"/>
      <c r="R128" s="239"/>
      <c r="S128" s="240"/>
      <c r="T128" s="22"/>
      <c r="U128" s="240"/>
      <c r="V128" s="240"/>
      <c r="W128" s="96"/>
    </row>
    <row r="129" spans="1:23" s="50" customFormat="1" ht="1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41"/>
      <c r="O129" s="242"/>
      <c r="P129" s="242"/>
      <c r="W129" s="242"/>
    </row>
    <row r="130" spans="1:23" s="50" customFormat="1" ht="15" customHeight="1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241"/>
      <c r="O130" s="242"/>
      <c r="P130" s="242"/>
      <c r="W130" s="242"/>
    </row>
    <row r="131" spans="1:23" s="50" customFormat="1" ht="15" customHeight="1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41"/>
      <c r="O131" s="242"/>
      <c r="P131" s="242"/>
      <c r="W131" s="242"/>
    </row>
    <row r="132" spans="1:23" s="50" customFormat="1" ht="15" customHeight="1">
      <c r="A132" s="656" t="s">
        <v>261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241"/>
      <c r="O132" s="242"/>
      <c r="P132" s="242"/>
      <c r="W132" s="242"/>
    </row>
    <row r="133" spans="1:23" s="50" customFormat="1" ht="15" customHeight="1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241"/>
      <c r="O133" s="242"/>
      <c r="P133" s="242"/>
      <c r="W133" s="242"/>
    </row>
    <row r="134" spans="1:23" s="50" customFormat="1" ht="15" customHeight="1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241"/>
      <c r="O134" s="242"/>
      <c r="P134" s="242"/>
      <c r="W134" s="242"/>
    </row>
    <row r="135" spans="1:23" s="50" customFormat="1" ht="15" customHeight="1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241"/>
      <c r="O135" s="242"/>
      <c r="P135" s="242"/>
      <c r="W135" s="242"/>
    </row>
    <row r="136" spans="1:23" s="50" customFormat="1" ht="15" customHeight="1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241"/>
      <c r="O136" s="242"/>
      <c r="P136" s="242"/>
      <c r="W136" s="242"/>
    </row>
    <row r="137" spans="1:23" s="50" customFormat="1" ht="15" customHeight="1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241"/>
      <c r="O137" s="242"/>
      <c r="P137" s="242"/>
      <c r="W137" s="242"/>
    </row>
    <row r="138" spans="1:23" s="50" customFormat="1" ht="15" customHeight="1">
      <c r="A138" s="364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241"/>
      <c r="O138" s="242"/>
      <c r="P138" s="242"/>
      <c r="W138" s="242"/>
    </row>
    <row r="139" spans="1:23" s="50" customFormat="1" ht="15" customHeight="1">
      <c r="A139" s="364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241"/>
      <c r="O139" s="242"/>
      <c r="P139" s="242"/>
      <c r="W139" s="242"/>
    </row>
    <row r="140" spans="1:23" s="50" customFormat="1" ht="15" customHeight="1">
      <c r="A140" s="364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241"/>
      <c r="O140" s="242"/>
      <c r="P140" s="242"/>
      <c r="W140" s="242"/>
    </row>
    <row r="141" spans="1:23" s="50" customFormat="1" ht="15" customHeight="1">
      <c r="A141" s="364"/>
      <c r="B141" s="407" t="s">
        <v>260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241"/>
      <c r="O141" s="242"/>
      <c r="P141" s="242"/>
      <c r="W141" s="242"/>
    </row>
    <row r="142" spans="1:23" s="96" customFormat="1" ht="15" customHeight="1">
      <c r="A142" s="364"/>
      <c r="B142" s="562"/>
      <c r="C142" s="562"/>
      <c r="D142" s="562"/>
      <c r="E142" s="684"/>
      <c r="F142" s="42"/>
      <c r="G142" s="42"/>
      <c r="H142" s="42"/>
      <c r="I142" s="42"/>
      <c r="J142" s="42"/>
      <c r="K142" s="42"/>
      <c r="L142" s="42"/>
      <c r="M142" s="42"/>
      <c r="N142" s="243"/>
      <c r="O142" s="153"/>
      <c r="P142" s="153"/>
      <c r="W142" s="153"/>
    </row>
    <row r="143" spans="1:20" s="96" customFormat="1" ht="15" customHeight="1">
      <c r="A143" s="364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O143" s="153"/>
      <c r="P143" s="153"/>
      <c r="T143" s="153"/>
    </row>
    <row r="144" spans="1:20" s="96" customFormat="1" ht="15" customHeight="1">
      <c r="A144" s="364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245"/>
      <c r="O144" s="153"/>
      <c r="P144" s="153"/>
      <c r="T144" s="153"/>
    </row>
    <row r="145" spans="1:23" s="153" customFormat="1" ht="15" customHeight="1">
      <c r="A145" s="281"/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45"/>
      <c r="T145" s="96"/>
      <c r="W145" s="96"/>
    </row>
    <row r="146" spans="1:16" s="96" customFormat="1" ht="15" customHeight="1">
      <c r="A146" s="114"/>
      <c r="B146" s="561" t="s">
        <v>123</v>
      </c>
      <c r="C146" s="561"/>
      <c r="D146" s="561"/>
      <c r="E146" s="561"/>
      <c r="F146" s="244"/>
      <c r="G146" s="653" t="s">
        <v>188</v>
      </c>
      <c r="H146" s="653"/>
      <c r="I146" s="653"/>
      <c r="J146" s="653"/>
      <c r="K146" s="653"/>
      <c r="L146" s="28"/>
      <c r="M146" s="28"/>
      <c r="N146" s="251"/>
      <c r="O146" s="153"/>
      <c r="P146" s="153"/>
    </row>
    <row r="147" spans="1:16" s="96" customFormat="1" ht="15" customHeight="1">
      <c r="A147" s="114"/>
      <c r="B147" s="530"/>
      <c r="C147" s="530"/>
      <c r="D147" s="530"/>
      <c r="E147" s="530"/>
      <c r="F147" s="244"/>
      <c r="G147" s="653"/>
      <c r="H147" s="653"/>
      <c r="I147" s="653"/>
      <c r="J147" s="653"/>
      <c r="K147" s="653"/>
      <c r="L147" s="549" t="s">
        <v>124</v>
      </c>
      <c r="M147" s="531"/>
      <c r="O147" s="153"/>
      <c r="P147" s="153"/>
    </row>
    <row r="148" spans="1:16" s="96" customFormat="1" ht="15" customHeight="1">
      <c r="A148" s="114"/>
      <c r="B148" s="246" t="s">
        <v>92</v>
      </c>
      <c r="C148" s="246"/>
      <c r="D148" s="246" t="s">
        <v>125</v>
      </c>
      <c r="E148" s="247"/>
      <c r="F148" s="248"/>
      <c r="G148" s="249" t="s">
        <v>126</v>
      </c>
      <c r="H148" s="249"/>
      <c r="I148" s="249" t="s">
        <v>127</v>
      </c>
      <c r="J148" s="124"/>
      <c r="K148" s="250"/>
      <c r="L148" s="531"/>
      <c r="M148" s="531"/>
      <c r="O148" s="153"/>
      <c r="P148" s="153"/>
    </row>
    <row r="149" spans="1:16" s="96" customFormat="1" ht="15" customHeight="1">
      <c r="A149" s="114"/>
      <c r="B149" s="689"/>
      <c r="C149" s="689"/>
      <c r="D149" s="690"/>
      <c r="E149" s="691"/>
      <c r="F149" s="57"/>
      <c r="G149" s="692"/>
      <c r="H149" s="693"/>
      <c r="I149" s="694"/>
      <c r="J149" s="689"/>
      <c r="K149" s="689"/>
      <c r="L149" s="682"/>
      <c r="M149" s="683"/>
      <c r="O149" s="153"/>
      <c r="P149" s="153"/>
    </row>
    <row r="150" spans="1:24" ht="15" customHeight="1">
      <c r="A150" s="114"/>
      <c r="B150" s="501" t="s">
        <v>128</v>
      </c>
      <c r="C150" s="556"/>
      <c r="D150" s="556"/>
      <c r="E150" s="556"/>
      <c r="F150" s="82"/>
      <c r="G150" s="579" t="s">
        <v>141</v>
      </c>
      <c r="H150" s="556"/>
      <c r="I150" s="556"/>
      <c r="J150" s="556"/>
      <c r="K150" s="556"/>
      <c r="L150" s="245"/>
      <c r="M150" s="245"/>
      <c r="N150" s="203"/>
      <c r="O150" s="158"/>
      <c r="P150" s="158"/>
      <c r="Q150" s="35"/>
      <c r="R150" s="163"/>
      <c r="S150" s="164"/>
      <c r="T150" s="164"/>
      <c r="U150" s="164"/>
      <c r="V150" s="164"/>
      <c r="W150" s="96"/>
      <c r="X150" s="10"/>
    </row>
    <row r="151" spans="1:24" ht="15" customHeight="1">
      <c r="A151" s="60"/>
      <c r="B151" s="556"/>
      <c r="C151" s="556"/>
      <c r="D151" s="556"/>
      <c r="E151" s="556"/>
      <c r="F151" s="252"/>
      <c r="G151" s="556"/>
      <c r="H151" s="556"/>
      <c r="I151" s="556"/>
      <c r="J151" s="556"/>
      <c r="K151" s="556"/>
      <c r="L151" s="245"/>
      <c r="M151" s="245"/>
      <c r="N151" s="203"/>
      <c r="O151" s="158"/>
      <c r="P151" s="158"/>
      <c r="Q151" s="35"/>
      <c r="R151" s="163"/>
      <c r="S151" s="164"/>
      <c r="T151" s="164"/>
      <c r="U151" s="164"/>
      <c r="V151" s="164"/>
      <c r="W151" s="96"/>
      <c r="X151" s="10"/>
    </row>
    <row r="152" spans="1:24" ht="15" customHeight="1">
      <c r="A152" s="253"/>
      <c r="B152" s="556"/>
      <c r="C152" s="556"/>
      <c r="D152" s="556"/>
      <c r="E152" s="556"/>
      <c r="F152" s="96"/>
      <c r="G152" s="556"/>
      <c r="H152" s="556"/>
      <c r="I152" s="556"/>
      <c r="J152" s="556"/>
      <c r="K152" s="556"/>
      <c r="L152" s="96"/>
      <c r="M152" s="96"/>
      <c r="N152" s="157"/>
      <c r="O152" s="158"/>
      <c r="P152" s="158"/>
      <c r="Q152" s="35"/>
      <c r="R152" s="163"/>
      <c r="S152" s="164"/>
      <c r="T152" s="164"/>
      <c r="U152" s="164"/>
      <c r="V152" s="164"/>
      <c r="W152" s="96"/>
      <c r="X152" s="10"/>
    </row>
    <row r="153" spans="1:24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  <c r="N153" s="254"/>
      <c r="O153" s="158"/>
      <c r="P153" s="158"/>
      <c r="Q153" s="35"/>
      <c r="R153" s="163"/>
      <c r="S153" s="164"/>
      <c r="T153" s="164"/>
      <c r="U153" s="164"/>
      <c r="V153" s="164"/>
      <c r="W153" s="96"/>
      <c r="X153" s="10"/>
    </row>
    <row r="154" spans="1:24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  <c r="N154" s="254"/>
      <c r="O154" s="158"/>
      <c r="P154" s="158"/>
      <c r="Q154" s="35"/>
      <c r="R154" s="163"/>
      <c r="S154" s="164"/>
      <c r="T154" s="164"/>
      <c r="U154" s="164"/>
      <c r="V154" s="164"/>
      <c r="W154" s="96"/>
      <c r="X154" s="10"/>
    </row>
    <row r="155" spans="1:24" ht="15" customHeight="1">
      <c r="A155" s="547" t="s">
        <v>129</v>
      </c>
      <c r="B155" s="531"/>
      <c r="C155" s="531"/>
      <c r="D155" s="531"/>
      <c r="E155" s="531"/>
      <c r="F155" s="531"/>
      <c r="G155" s="531"/>
      <c r="H155" s="531"/>
      <c r="I155" s="531"/>
      <c r="J155" s="531"/>
      <c r="K155" s="531"/>
      <c r="L155" s="531"/>
      <c r="M155" s="531"/>
      <c r="N155" s="254"/>
      <c r="O155" s="158"/>
      <c r="P155" s="158"/>
      <c r="Q155" s="35"/>
      <c r="R155" s="163"/>
      <c r="S155" s="164"/>
      <c r="T155" s="164"/>
      <c r="U155" s="164"/>
      <c r="V155" s="164"/>
      <c r="W155" s="96"/>
      <c r="X155" s="10"/>
    </row>
    <row r="156" spans="1:24" ht="15" customHeight="1">
      <c r="A156" s="60"/>
      <c r="B156" s="695" t="s">
        <v>217</v>
      </c>
      <c r="C156" s="696"/>
      <c r="D156" s="696"/>
      <c r="E156" s="696"/>
      <c r="F156" s="696"/>
      <c r="G156" s="696"/>
      <c r="H156" s="696"/>
      <c r="I156" s="696"/>
      <c r="J156" s="696"/>
      <c r="K156" s="696"/>
      <c r="L156" s="696"/>
      <c r="M156" s="696"/>
      <c r="N156" s="254"/>
      <c r="O156" s="158"/>
      <c r="P156" s="158"/>
      <c r="Q156" s="35"/>
      <c r="R156" s="163"/>
      <c r="S156" s="164"/>
      <c r="T156" s="164"/>
      <c r="U156" s="164"/>
      <c r="V156" s="164"/>
      <c r="W156" s="96"/>
      <c r="X156" s="10"/>
    </row>
    <row r="157" spans="1:24" ht="15" customHeight="1">
      <c r="A157" s="60"/>
      <c r="B157" s="651" t="s">
        <v>227</v>
      </c>
      <c r="C157" s="651"/>
      <c r="D157" s="651"/>
      <c r="E157" s="651"/>
      <c r="F157" s="651"/>
      <c r="G157" s="651"/>
      <c r="H157" s="651"/>
      <c r="I157" s="651"/>
      <c r="J157" s="651"/>
      <c r="K157" s="651"/>
      <c r="L157" s="651"/>
      <c r="M157" s="651"/>
      <c r="N157" s="254"/>
      <c r="O157" s="158"/>
      <c r="P157" s="158"/>
      <c r="Q157" s="35"/>
      <c r="R157" s="163"/>
      <c r="S157" s="164"/>
      <c r="T157" s="164"/>
      <c r="U157" s="164"/>
      <c r="V157" s="164"/>
      <c r="W157" s="96"/>
      <c r="X157" s="10"/>
    </row>
    <row r="158" spans="1:24" ht="15" customHeight="1">
      <c r="A158" s="60"/>
      <c r="B158" s="651" t="s">
        <v>228</v>
      </c>
      <c r="C158" s="651"/>
      <c r="D158" s="651"/>
      <c r="E158" s="651"/>
      <c r="F158" s="651"/>
      <c r="G158" s="651"/>
      <c r="H158" s="651"/>
      <c r="I158" s="651"/>
      <c r="J158" s="651"/>
      <c r="K158" s="651"/>
      <c r="L158" s="651"/>
      <c r="M158" s="651"/>
      <c r="N158" s="254"/>
      <c r="O158" s="158"/>
      <c r="P158" s="158"/>
      <c r="Q158" s="35"/>
      <c r="R158" s="163"/>
      <c r="S158" s="164"/>
      <c r="T158" s="164"/>
      <c r="U158" s="164"/>
      <c r="V158" s="164"/>
      <c r="W158" s="96"/>
      <c r="X158" s="10"/>
    </row>
    <row r="159" spans="1:24" ht="15" customHeight="1">
      <c r="A159" s="60"/>
      <c r="B159" s="651" t="s">
        <v>229</v>
      </c>
      <c r="C159" s="651"/>
      <c r="D159" s="651"/>
      <c r="E159" s="651"/>
      <c r="F159" s="651"/>
      <c r="G159" s="651"/>
      <c r="H159" s="651"/>
      <c r="I159" s="651"/>
      <c r="J159" s="651"/>
      <c r="K159" s="651"/>
      <c r="L159" s="651"/>
      <c r="M159" s="651"/>
      <c r="N159" s="157"/>
      <c r="O159" s="158"/>
      <c r="P159" s="158"/>
      <c r="Q159" s="35"/>
      <c r="R159" s="163"/>
      <c r="S159" s="164"/>
      <c r="T159" s="164"/>
      <c r="U159" s="164"/>
      <c r="V159" s="164"/>
      <c r="W159" s="96"/>
      <c r="X159" s="10"/>
    </row>
    <row r="160" spans="1:24" ht="15" customHeight="1">
      <c r="A160" s="60"/>
      <c r="B160" s="651" t="s">
        <v>230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57"/>
      <c r="O160" s="158"/>
      <c r="P160" s="158"/>
      <c r="Q160" s="35"/>
      <c r="R160" s="163"/>
      <c r="S160" s="164"/>
      <c r="T160" s="164"/>
      <c r="U160" s="164"/>
      <c r="V160" s="164"/>
      <c r="W160" s="96"/>
      <c r="X160" s="10"/>
    </row>
    <row r="161" spans="1:24" ht="15" customHeight="1">
      <c r="A161" s="60"/>
      <c r="B161" s="558" t="s">
        <v>130</v>
      </c>
      <c r="C161" s="558"/>
      <c r="D161" s="558"/>
      <c r="E161" s="558"/>
      <c r="F161" s="558"/>
      <c r="G161" s="558"/>
      <c r="H161" s="558"/>
      <c r="I161" s="558"/>
      <c r="J161" s="558"/>
      <c r="K161" s="558"/>
      <c r="L161" s="558"/>
      <c r="M161" s="558"/>
      <c r="N161" s="157"/>
      <c r="O161" s="158"/>
      <c r="P161" s="158"/>
      <c r="Q161" s="35"/>
      <c r="R161" s="163"/>
      <c r="S161" s="164"/>
      <c r="T161" s="164"/>
      <c r="U161" s="164"/>
      <c r="V161" s="164"/>
      <c r="W161" s="96"/>
      <c r="X161" s="10"/>
    </row>
    <row r="162" spans="1:24" ht="15" customHeight="1">
      <c r="A162" s="60"/>
      <c r="B162" s="569" t="s">
        <v>193</v>
      </c>
      <c r="C162" s="569"/>
      <c r="D162" s="569"/>
      <c r="E162" s="569"/>
      <c r="F162" s="256" t="s">
        <v>90</v>
      </c>
      <c r="G162" s="155"/>
      <c r="H162" s="155"/>
      <c r="I162" s="155"/>
      <c r="J162" s="155"/>
      <c r="K162" s="155"/>
      <c r="L162" s="156"/>
      <c r="M162" s="156"/>
      <c r="N162" s="157"/>
      <c r="O162" s="158"/>
      <c r="P162" s="158"/>
      <c r="Q162" s="35"/>
      <c r="R162" s="163"/>
      <c r="S162" s="164"/>
      <c r="T162" s="164"/>
      <c r="U162" s="164"/>
      <c r="V162" s="164"/>
      <c r="W162" s="96"/>
      <c r="X162" s="10"/>
    </row>
    <row r="163" spans="1:17" s="11" customFormat="1" ht="15" customHeight="1">
      <c r="A163" s="60"/>
      <c r="B163" s="569" t="s">
        <v>182</v>
      </c>
      <c r="C163" s="569"/>
      <c r="D163" s="569"/>
      <c r="E163" s="569"/>
      <c r="F163" s="256" t="s">
        <v>90</v>
      </c>
      <c r="G163" s="257"/>
      <c r="H163" s="255"/>
      <c r="I163" s="115"/>
      <c r="J163" s="155"/>
      <c r="K163" s="155"/>
      <c r="L163" s="156"/>
      <c r="M163" s="156"/>
      <c r="N163" s="24"/>
      <c r="O163" s="24"/>
      <c r="P163" s="24"/>
      <c r="Q163" s="24"/>
    </row>
    <row r="164" spans="1:13" ht="15" customHeight="1">
      <c r="A164" s="60"/>
      <c r="B164" s="569" t="s">
        <v>190</v>
      </c>
      <c r="C164" s="569"/>
      <c r="D164" s="569"/>
      <c r="E164" s="569"/>
      <c r="F164" s="569"/>
      <c r="G164" s="569"/>
      <c r="H164" s="569"/>
      <c r="I164" s="569"/>
      <c r="J164" s="569"/>
      <c r="K164" s="569"/>
      <c r="L164" s="256" t="s">
        <v>90</v>
      </c>
      <c r="M164" s="255"/>
    </row>
    <row r="165" spans="1:16" s="96" customFormat="1" ht="15" customHeight="1">
      <c r="A165" s="10"/>
      <c r="B165" s="572" t="s">
        <v>267</v>
      </c>
      <c r="C165" s="697"/>
      <c r="D165" s="697"/>
      <c r="E165" s="697"/>
      <c r="F165" s="697"/>
      <c r="G165" s="697"/>
      <c r="H165" s="697"/>
      <c r="I165" s="697"/>
      <c r="J165" s="697"/>
      <c r="K165" s="697"/>
      <c r="L165" s="697"/>
      <c r="M165" s="697"/>
      <c r="N165" s="245"/>
      <c r="O165" s="153"/>
      <c r="P165" s="153"/>
    </row>
    <row r="166" spans="1:16" s="96" customFormat="1" ht="15" customHeight="1">
      <c r="A166" s="24"/>
      <c r="B166" s="217"/>
      <c r="C166" s="24"/>
      <c r="D166" s="24"/>
      <c r="E166" s="24"/>
      <c r="F166" s="24"/>
      <c r="G166" s="217"/>
      <c r="H166" s="24"/>
      <c r="I166" s="258"/>
      <c r="J166" s="258"/>
      <c r="K166" s="258"/>
      <c r="L166" s="217"/>
      <c r="M166" s="217"/>
      <c r="N166" s="59"/>
      <c r="O166" s="153"/>
      <c r="P166" s="153"/>
    </row>
    <row r="167" spans="1:16" s="96" customFormat="1" ht="1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41"/>
      <c r="O167" s="153"/>
      <c r="P167" s="153"/>
    </row>
    <row r="168" spans="1:13" ht="15" customHeight="1">
      <c r="A168" s="253"/>
      <c r="B168" s="82"/>
      <c r="C168" s="131"/>
      <c r="D168" s="252"/>
      <c r="E168" s="82"/>
      <c r="F168" s="131"/>
      <c r="G168" s="252"/>
      <c r="H168" s="252"/>
      <c r="I168" s="96"/>
      <c r="J168" s="96"/>
      <c r="K168" s="96"/>
      <c r="L168" s="96"/>
      <c r="M168" s="96"/>
    </row>
    <row r="169" spans="1:13" ht="15" customHeight="1">
      <c r="A169" s="687" t="s">
        <v>131</v>
      </c>
      <c r="B169" s="531"/>
      <c r="C169" s="531"/>
      <c r="D169" s="531"/>
      <c r="E169" s="531"/>
      <c r="F169" s="531"/>
      <c r="G169" s="531"/>
      <c r="H169" s="531"/>
      <c r="I169" s="531"/>
      <c r="J169" s="531"/>
      <c r="K169" s="531"/>
      <c r="L169" s="531"/>
      <c r="M169" s="531"/>
    </row>
    <row r="170" spans="1:16" s="96" customFormat="1" ht="15" customHeight="1">
      <c r="A170" s="688" t="s">
        <v>231</v>
      </c>
      <c r="B170" s="531"/>
      <c r="C170" s="531"/>
      <c r="D170" s="531"/>
      <c r="E170" s="531"/>
      <c r="F170" s="531"/>
      <c r="G170" s="531"/>
      <c r="H170" s="531"/>
      <c r="I170" s="531"/>
      <c r="J170" s="531"/>
      <c r="K170" s="531"/>
      <c r="L170" s="531"/>
      <c r="M170" s="531"/>
      <c r="N170" s="10"/>
      <c r="O170" s="153"/>
      <c r="P170" s="153"/>
    </row>
    <row r="171" spans="1:13" ht="15" customHeight="1">
      <c r="A171" s="652" t="s">
        <v>289</v>
      </c>
      <c r="B171" s="652"/>
      <c r="C171" s="652"/>
      <c r="D171" s="652"/>
      <c r="E171" s="652"/>
      <c r="F171" s="652"/>
      <c r="G171" s="652"/>
      <c r="H171" s="652"/>
      <c r="I171" s="652"/>
      <c r="J171" s="652"/>
      <c r="K171" s="652"/>
      <c r="L171" s="652"/>
      <c r="M171" s="652"/>
    </row>
  </sheetData>
  <sheetProtection password="DE8F" sheet="1" objects="1" scenarios="1" formatColumns="0" insertRows="0"/>
  <mergeCells count="165">
    <mergeCell ref="A169:M169"/>
    <mergeCell ref="A170:M170"/>
    <mergeCell ref="B149:C149"/>
    <mergeCell ref="D149:E149"/>
    <mergeCell ref="G149:H149"/>
    <mergeCell ref="I149:K149"/>
    <mergeCell ref="B156:M156"/>
    <mergeCell ref="B157:M157"/>
    <mergeCell ref="B165:M165"/>
    <mergeCell ref="B158:M158"/>
    <mergeCell ref="B115:E115"/>
    <mergeCell ref="I127:J127"/>
    <mergeCell ref="L149:M149"/>
    <mergeCell ref="B150:E152"/>
    <mergeCell ref="G150:K152"/>
    <mergeCell ref="B142:E142"/>
    <mergeCell ref="F115:H115"/>
    <mergeCell ref="I115:J115"/>
    <mergeCell ref="K115:L115"/>
    <mergeCell ref="F116:H116"/>
    <mergeCell ref="A113:G113"/>
    <mergeCell ref="K126:L126"/>
    <mergeCell ref="B119:E119"/>
    <mergeCell ref="A155:M155"/>
    <mergeCell ref="B120:E120"/>
    <mergeCell ref="B121:E121"/>
    <mergeCell ref="B122:E122"/>
    <mergeCell ref="K124:L124"/>
    <mergeCell ref="B116:E116"/>
    <mergeCell ref="B118:E118"/>
    <mergeCell ref="I116:J116"/>
    <mergeCell ref="K125:L125"/>
    <mergeCell ref="F117:H117"/>
    <mergeCell ref="I122:J122"/>
    <mergeCell ref="I119:J119"/>
    <mergeCell ref="I120:J120"/>
    <mergeCell ref="I118:J118"/>
    <mergeCell ref="F118:H118"/>
    <mergeCell ref="K123:L123"/>
    <mergeCell ref="F123:H123"/>
    <mergeCell ref="N78:N87"/>
    <mergeCell ref="C81:I81"/>
    <mergeCell ref="C82:I82"/>
    <mergeCell ref="C83:I83"/>
    <mergeCell ref="C84:I84"/>
    <mergeCell ref="C87:I87"/>
    <mergeCell ref="N90:N95"/>
    <mergeCell ref="C94:I94"/>
    <mergeCell ref="C95:I95"/>
    <mergeCell ref="C85:I85"/>
    <mergeCell ref="C74:I74"/>
    <mergeCell ref="C75:I75"/>
    <mergeCell ref="C89:I89"/>
    <mergeCell ref="N72:N74"/>
    <mergeCell ref="C76:I76"/>
    <mergeCell ref="C77:I77"/>
    <mergeCell ref="N43:N50"/>
    <mergeCell ref="E46:I46"/>
    <mergeCell ref="C47:D47"/>
    <mergeCell ref="E47:I47"/>
    <mergeCell ref="C48:D48"/>
    <mergeCell ref="E48:I48"/>
    <mergeCell ref="C49:D49"/>
    <mergeCell ref="C50:D50"/>
    <mergeCell ref="E50:I50"/>
    <mergeCell ref="E49:I49"/>
    <mergeCell ref="C32:I32"/>
    <mergeCell ref="C51:I51"/>
    <mergeCell ref="N54:N60"/>
    <mergeCell ref="C57:D57"/>
    <mergeCell ref="E57:I57"/>
    <mergeCell ref="C58:D58"/>
    <mergeCell ref="E58:I58"/>
    <mergeCell ref="C59:D59"/>
    <mergeCell ref="E59:I59"/>
    <mergeCell ref="J54:J56"/>
    <mergeCell ref="E17:G17"/>
    <mergeCell ref="N64:N69"/>
    <mergeCell ref="C66:I66"/>
    <mergeCell ref="C67:I67"/>
    <mergeCell ref="C68:I68"/>
    <mergeCell ref="N27:N36"/>
    <mergeCell ref="C28:I28"/>
    <mergeCell ref="C29:I29"/>
    <mergeCell ref="C30:I30"/>
    <mergeCell ref="C31:I31"/>
    <mergeCell ref="E15:L15"/>
    <mergeCell ref="J41:J43"/>
    <mergeCell ref="C33:I33"/>
    <mergeCell ref="C34:I34"/>
    <mergeCell ref="C35:I35"/>
    <mergeCell ref="C36:I36"/>
    <mergeCell ref="B16:D16"/>
    <mergeCell ref="E16:G16"/>
    <mergeCell ref="B26:H26"/>
    <mergeCell ref="B17:D18"/>
    <mergeCell ref="C69:I69"/>
    <mergeCell ref="C70:I70"/>
    <mergeCell ref="H105:K105"/>
    <mergeCell ref="A1:D1"/>
    <mergeCell ref="J1:M1"/>
    <mergeCell ref="J2:K2"/>
    <mergeCell ref="L2:M2"/>
    <mergeCell ref="C10:D10"/>
    <mergeCell ref="E10:G10"/>
    <mergeCell ref="B15:D15"/>
    <mergeCell ref="C37:I37"/>
    <mergeCell ref="C38:I38"/>
    <mergeCell ref="C44:D44"/>
    <mergeCell ref="E44:I44"/>
    <mergeCell ref="C45:D45"/>
    <mergeCell ref="E45:I45"/>
    <mergeCell ref="C60:D60"/>
    <mergeCell ref="F119:H119"/>
    <mergeCell ref="F120:H120"/>
    <mergeCell ref="I125:J125"/>
    <mergeCell ref="I117:J117"/>
    <mergeCell ref="B123:E123"/>
    <mergeCell ref="B124:E124"/>
    <mergeCell ref="B125:E125"/>
    <mergeCell ref="F124:H124"/>
    <mergeCell ref="C97:I97"/>
    <mergeCell ref="C46:D46"/>
    <mergeCell ref="B117:E117"/>
    <mergeCell ref="C88:I88"/>
    <mergeCell ref="C90:I90"/>
    <mergeCell ref="C98:I98"/>
    <mergeCell ref="C100:I100"/>
    <mergeCell ref="E60:I60"/>
    <mergeCell ref="C96:I96"/>
    <mergeCell ref="C61:I61"/>
    <mergeCell ref="C86:I86"/>
    <mergeCell ref="A171:M171"/>
    <mergeCell ref="G146:K147"/>
    <mergeCell ref="K127:L127"/>
    <mergeCell ref="I123:J123"/>
    <mergeCell ref="I124:J124"/>
    <mergeCell ref="A132:M132"/>
    <mergeCell ref="B136:M136"/>
    <mergeCell ref="B133:M133"/>
    <mergeCell ref="B163:E163"/>
    <mergeCell ref="B164:K164"/>
    <mergeCell ref="B146:E147"/>
    <mergeCell ref="B135:M135"/>
    <mergeCell ref="B161:M161"/>
    <mergeCell ref="B162:E162"/>
    <mergeCell ref="B159:M159"/>
    <mergeCell ref="B160:M160"/>
    <mergeCell ref="L147:M148"/>
    <mergeCell ref="B134:M134"/>
    <mergeCell ref="F126:H126"/>
    <mergeCell ref="A131:M131"/>
    <mergeCell ref="I126:J126"/>
    <mergeCell ref="F125:H125"/>
    <mergeCell ref="B126:E126"/>
    <mergeCell ref="F121:H121"/>
    <mergeCell ref="F122:H122"/>
    <mergeCell ref="K122:L122"/>
    <mergeCell ref="K120:L120"/>
    <mergeCell ref="K121:L121"/>
    <mergeCell ref="K116:L116"/>
    <mergeCell ref="K117:L117"/>
    <mergeCell ref="K118:L118"/>
    <mergeCell ref="K119:L119"/>
    <mergeCell ref="I121:J121"/>
  </mergeCells>
  <conditionalFormatting sqref="L149">
    <cfRule type="cellIs" priority="4" dxfId="66" operator="equal" stopIfTrue="1">
      <formula>""""""</formula>
    </cfRule>
  </conditionalFormatting>
  <conditionalFormatting sqref="K10:L10 O17:P19">
    <cfRule type="cellIs" priority="8" dxfId="1" operator="notEqual" stopIfTrue="1">
      <formula>""""""</formula>
    </cfRule>
  </conditionalFormatting>
  <conditionalFormatting sqref="K111">
    <cfRule type="expression" priority="2" dxfId="57">
      <formula>$G$111="Oui"</formula>
    </cfRule>
  </conditionalFormatting>
  <conditionalFormatting sqref="K107">
    <cfRule type="expression" priority="1" dxfId="57">
      <formula>$G$107="Oui"</formula>
    </cfRule>
  </conditionalFormatting>
  <dataValidations count="7">
    <dataValidation type="list" allowBlank="1" showInputMessage="1" showErrorMessage="1" sqref="B19">
      <formula1>$R$2:$R$2</formula1>
    </dataValidation>
    <dataValidation type="list" allowBlank="1" showInputMessage="1" showErrorMessage="1" sqref="M65388">
      <formula1>$Q$2:$Q$3</formula1>
    </dataValidation>
    <dataValidation type="list" allowBlank="1" showInputMessage="1" showErrorMessage="1" sqref="E65388:H65388">
      <formula1>$T$2:$T$8</formula1>
    </dataValidation>
    <dataValidation type="list" allowBlank="1" showInputMessage="1" showErrorMessage="1" sqref="E65400:E65536">
      <formula1>$W$2:$W$15</formula1>
    </dataValidation>
    <dataValidation type="list" allowBlank="1" showInputMessage="1" showErrorMessage="1" sqref="F162:F163 L164">
      <formula1>"Oui,Non"</formula1>
    </dataValidation>
    <dataValidation type="list" allowBlank="1" showInputMessage="1" showErrorMessage="1" sqref="C44:D50">
      <formula1>$Q$6:$Q$12</formula1>
    </dataValidation>
    <dataValidation type="list" allowBlank="1" showInputMessage="1" showErrorMessage="1" sqref="C57:D60">
      <formula1>$Q$18:$Q$22</formula1>
    </dataValidation>
  </dataValidations>
  <printOptions/>
  <pageMargins left="0.7" right="0.7" top="0.75" bottom="0.75" header="0.3" footer="0.3"/>
  <pageSetup horizontalDpi="600" verticalDpi="600" orientation="portrait" paperSize="9" scale="30" r:id="rId3"/>
  <rowBreaks count="1" manualBreakCount="1">
    <brk id="109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Z185"/>
  <sheetViews>
    <sheetView showGridLines="0" view="pageBreakPreview" zoomScale="75" zoomScaleSheetLayoutView="75" zoomScalePageLayoutView="0" workbookViewId="0" topLeftCell="A1">
      <selection activeCell="A1" sqref="A1:D1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2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ANR-11-LABX-0-02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2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22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22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22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214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22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22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182"/>
      <c r="E39" s="182"/>
      <c r="F39" s="182"/>
      <c r="G39" s="182"/>
      <c r="H39" s="18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182"/>
      <c r="E52" s="182"/>
      <c r="F52" s="182"/>
      <c r="G52" s="182"/>
      <c r="H52" s="182"/>
      <c r="I52" s="182"/>
      <c r="J52" s="147"/>
      <c r="K52" s="195"/>
      <c r="L52" s="183"/>
      <c r="M52" s="183"/>
      <c r="N52" s="674"/>
      <c r="O52" s="214"/>
      <c r="P52" s="214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182"/>
      <c r="E53" s="182"/>
      <c r="F53" s="182"/>
      <c r="G53" s="182"/>
      <c r="H53" s="182"/>
      <c r="I53" s="182"/>
      <c r="J53" s="197"/>
      <c r="K53" s="184"/>
      <c r="L53" s="183"/>
      <c r="M53" s="183"/>
      <c r="N53" s="674"/>
      <c r="O53" s="214"/>
      <c r="P53" s="214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182"/>
      <c r="E54" s="182"/>
      <c r="F54" s="182"/>
      <c r="G54" s="182"/>
      <c r="H54" s="182"/>
      <c r="I54" s="182"/>
      <c r="J54" s="198"/>
      <c r="K54" s="184"/>
      <c r="L54" s="183"/>
      <c r="M54" s="183"/>
      <c r="N54" s="674"/>
      <c r="O54" s="214"/>
      <c r="P54" s="214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214"/>
      <c r="P55" s="214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214"/>
      <c r="P56" s="214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214"/>
      <c r="P57" s="214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182"/>
      <c r="E62" s="182"/>
      <c r="F62" s="182"/>
      <c r="G62" s="182"/>
      <c r="H62" s="182"/>
      <c r="I62" s="18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182"/>
      <c r="E63" s="182"/>
      <c r="F63" s="182"/>
      <c r="G63" s="182"/>
      <c r="H63" s="182"/>
      <c r="I63" s="18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22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22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22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22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244"/>
      <c r="G141" s="721" t="s">
        <v>188</v>
      </c>
      <c r="H141" s="697"/>
      <c r="I141" s="697"/>
      <c r="J141" s="697"/>
      <c r="K141" s="28"/>
      <c r="L141" s="28"/>
      <c r="M141" s="28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244"/>
      <c r="G142" s="697"/>
      <c r="H142" s="697"/>
      <c r="I142" s="697"/>
      <c r="J142" s="697"/>
      <c r="K142" s="28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250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22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22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22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22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B159:M159"/>
    <mergeCell ref="B167:J167"/>
    <mergeCell ref="A113:M113"/>
    <mergeCell ref="I127:J127"/>
    <mergeCell ref="K127:L127"/>
    <mergeCell ref="B160:M160"/>
    <mergeCell ref="B161:M161"/>
    <mergeCell ref="B163:M163"/>
    <mergeCell ref="A158:M158"/>
    <mergeCell ref="F123:H123"/>
    <mergeCell ref="K123:L123"/>
    <mergeCell ref="B139:E139"/>
    <mergeCell ref="B164:M164"/>
    <mergeCell ref="G144:H144"/>
    <mergeCell ref="I144:K144"/>
    <mergeCell ref="L144:M144"/>
    <mergeCell ref="D144:E144"/>
    <mergeCell ref="B144:C144"/>
    <mergeCell ref="B141:E142"/>
    <mergeCell ref="G141:J142"/>
    <mergeCell ref="I124:J124"/>
    <mergeCell ref="B162:M162"/>
    <mergeCell ref="K118:L118"/>
    <mergeCell ref="B126:E126"/>
    <mergeCell ref="B125:E125"/>
    <mergeCell ref="B124:E124"/>
    <mergeCell ref="B123:E123"/>
    <mergeCell ref="B122:E122"/>
    <mergeCell ref="I118:J118"/>
    <mergeCell ref="L142:M143"/>
    <mergeCell ref="F121:H121"/>
    <mergeCell ref="F120:H120"/>
    <mergeCell ref="I116:J116"/>
    <mergeCell ref="F116:H116"/>
    <mergeCell ref="F119:H119"/>
    <mergeCell ref="K125:L125"/>
    <mergeCell ref="K121:L121"/>
    <mergeCell ref="K122:L122"/>
    <mergeCell ref="I121:J121"/>
    <mergeCell ref="I123:J123"/>
    <mergeCell ref="B118:E118"/>
    <mergeCell ref="F118:H118"/>
    <mergeCell ref="I119:J119"/>
    <mergeCell ref="B116:E116"/>
    <mergeCell ref="K117:L117"/>
    <mergeCell ref="K116:L116"/>
    <mergeCell ref="F117:H117"/>
    <mergeCell ref="I117:J117"/>
    <mergeCell ref="K119:L119"/>
    <mergeCell ref="B117:E117"/>
    <mergeCell ref="K115:L115"/>
    <mergeCell ref="N104:N110"/>
    <mergeCell ref="J105:K105"/>
    <mergeCell ref="C97:I97"/>
    <mergeCell ref="I107:J107"/>
    <mergeCell ref="C94:I94"/>
    <mergeCell ref="B115:E115"/>
    <mergeCell ref="F115:H115"/>
    <mergeCell ref="I115:J115"/>
    <mergeCell ref="C85:I85"/>
    <mergeCell ref="C75:I75"/>
    <mergeCell ref="C89:I89"/>
    <mergeCell ref="C98:I98"/>
    <mergeCell ref="C82:I82"/>
    <mergeCell ref="C83:I83"/>
    <mergeCell ref="C84:I84"/>
    <mergeCell ref="C95:I95"/>
    <mergeCell ref="C96:I96"/>
    <mergeCell ref="C90:I90"/>
    <mergeCell ref="C86:I86"/>
    <mergeCell ref="C87:I87"/>
    <mergeCell ref="C88:I88"/>
    <mergeCell ref="C81:I81"/>
    <mergeCell ref="C60:D60"/>
    <mergeCell ref="E60:I60"/>
    <mergeCell ref="C61:I61"/>
    <mergeCell ref="C68:I68"/>
    <mergeCell ref="C69:I69"/>
    <mergeCell ref="C70:I70"/>
    <mergeCell ref="E58:I58"/>
    <mergeCell ref="N57:N59"/>
    <mergeCell ref="C74:I74"/>
    <mergeCell ref="C77:I77"/>
    <mergeCell ref="N63:N72"/>
    <mergeCell ref="C59:D59"/>
    <mergeCell ref="E59:I59"/>
    <mergeCell ref="N75:N80"/>
    <mergeCell ref="C76:I76"/>
    <mergeCell ref="C46:D46"/>
    <mergeCell ref="E46:I46"/>
    <mergeCell ref="N49:N54"/>
    <mergeCell ref="C66:I66"/>
    <mergeCell ref="C50:D50"/>
    <mergeCell ref="E50:I50"/>
    <mergeCell ref="C51:I51"/>
    <mergeCell ref="C57:D57"/>
    <mergeCell ref="E57:I57"/>
    <mergeCell ref="C58:D58"/>
    <mergeCell ref="N39:N45"/>
    <mergeCell ref="C45:D45"/>
    <mergeCell ref="E45:I45"/>
    <mergeCell ref="C36:I36"/>
    <mergeCell ref="C37:I37"/>
    <mergeCell ref="C38:I38"/>
    <mergeCell ref="B15:D15"/>
    <mergeCell ref="E15:L15"/>
    <mergeCell ref="B26:H26"/>
    <mergeCell ref="N13:N21"/>
    <mergeCell ref="C28:I28"/>
    <mergeCell ref="C29:I29"/>
    <mergeCell ref="N28:N35"/>
    <mergeCell ref="C33:I33"/>
    <mergeCell ref="B16:D16"/>
    <mergeCell ref="E16:G16"/>
    <mergeCell ref="B17:D17"/>
    <mergeCell ref="E17:G17"/>
    <mergeCell ref="B119:E119"/>
    <mergeCell ref="C31:I31"/>
    <mergeCell ref="C32:I32"/>
    <mergeCell ref="C30:I30"/>
    <mergeCell ref="C44:D44"/>
    <mergeCell ref="E44:I44"/>
    <mergeCell ref="C34:I34"/>
    <mergeCell ref="C35:I35"/>
    <mergeCell ref="A1:D1"/>
    <mergeCell ref="B120:E120"/>
    <mergeCell ref="K120:L120"/>
    <mergeCell ref="C47:D47"/>
    <mergeCell ref="E47:I47"/>
    <mergeCell ref="C48:D48"/>
    <mergeCell ref="E48:I48"/>
    <mergeCell ref="C49:D49"/>
    <mergeCell ref="E49:I49"/>
    <mergeCell ref="C67:I67"/>
    <mergeCell ref="F125:H125"/>
    <mergeCell ref="F126:H126"/>
    <mergeCell ref="I126:J126"/>
    <mergeCell ref="F122:H122"/>
    <mergeCell ref="B121:E121"/>
    <mergeCell ref="J1:M1"/>
    <mergeCell ref="J2:K2"/>
    <mergeCell ref="L2:M2"/>
    <mergeCell ref="C10:D10"/>
    <mergeCell ref="E10:G10"/>
    <mergeCell ref="A172:M172"/>
    <mergeCell ref="B133:M133"/>
    <mergeCell ref="B134:M134"/>
    <mergeCell ref="B135:M135"/>
    <mergeCell ref="B136:M136"/>
    <mergeCell ref="B168:M168"/>
    <mergeCell ref="A171:M171"/>
    <mergeCell ref="B145:E147"/>
    <mergeCell ref="G145:K147"/>
    <mergeCell ref="B165:E165"/>
    <mergeCell ref="B166:E166"/>
    <mergeCell ref="C100:I100"/>
    <mergeCell ref="A131:M131"/>
    <mergeCell ref="A132:M132"/>
    <mergeCell ref="K126:L126"/>
    <mergeCell ref="I125:J125"/>
    <mergeCell ref="K124:L124"/>
    <mergeCell ref="I122:J122"/>
    <mergeCell ref="I120:J120"/>
    <mergeCell ref="F124:H124"/>
  </mergeCells>
  <conditionalFormatting sqref="L144">
    <cfRule type="cellIs" priority="2" dxfId="66" operator="equal" stopIfTrue="1">
      <formula>""""""</formula>
    </cfRule>
  </conditionalFormatting>
  <conditionalFormatting sqref="K10:L10 O2:P4">
    <cfRule type="cellIs" priority="6" dxfId="1" operator="notEqual" stopIfTrue="1">
      <formula>""""""</formula>
    </cfRule>
  </conditionalFormatting>
  <conditionalFormatting sqref="K107">
    <cfRule type="expression" priority="7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Z185"/>
  <sheetViews>
    <sheetView showGridLines="0" view="pageBreakPreview" zoomScale="75" zoomScaleSheetLayoutView="75" zoomScalePageLayoutView="0" workbookViewId="0" topLeftCell="A19">
      <selection activeCell="L38" sqref="L38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ANR-11-LABX-0-03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3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Z185"/>
  <sheetViews>
    <sheetView showGridLines="0" view="pageBreakPreview" zoomScale="75" zoomScaleSheetLayoutView="75" zoomScalePageLayoutView="0" workbookViewId="0" topLeftCell="A1">
      <selection activeCell="A1" sqref="A1:D1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ANR-11-LABX-0-04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4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Z185"/>
  <sheetViews>
    <sheetView showGridLines="0" view="pageBreakPreview" zoomScale="75" zoomScaleSheetLayoutView="75" zoomScalePageLayoutView="0" workbookViewId="0" topLeftCell="A1">
      <selection activeCell="A1" sqref="A1:D1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ANR-11-LABX-0-05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5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G107 K167 F165:F166">
      <formula1>"Oui,Non"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C44:D50">
      <formula1>$Q$2:$Q$8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Z185"/>
  <sheetViews>
    <sheetView showGridLines="0" view="pageBreakPreview" zoomScale="75" zoomScaleSheetLayoutView="75" zoomScalePageLayoutView="0" workbookViewId="0" topLeftCell="A130">
      <selection activeCell="B139" sqref="B139:E139"/>
    </sheetView>
  </sheetViews>
  <sheetFormatPr defaultColWidth="11.421875" defaultRowHeight="1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27.281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7.421875" style="10" customWidth="1"/>
    <col min="11" max="11" width="12.7109375" style="10" customWidth="1"/>
    <col min="12" max="12" width="16.7109375" style="10" customWidth="1"/>
    <col min="13" max="13" width="13.00390625" style="10" customWidth="1"/>
    <col min="14" max="14" width="13.7109375" style="10" hidden="1" customWidth="1"/>
    <col min="15" max="16" width="3.8515625" style="60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20.5742187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443" hidden="1" customWidth="1"/>
    <col min="25" max="16384" width="11.421875" style="10" customWidth="1"/>
  </cols>
  <sheetData>
    <row r="1" spans="1:26" ht="15">
      <c r="A1" s="605">
        <f>'Fiche de synthèse'!B13</f>
        <v>0</v>
      </c>
      <c r="B1" s="605"/>
      <c r="C1" s="605" t="e">
        <v>#REF!</v>
      </c>
      <c r="D1" s="605"/>
      <c r="F1" s="44"/>
      <c r="G1" s="45"/>
      <c r="H1" s="46"/>
      <c r="I1" s="47"/>
      <c r="J1" s="606" t="s">
        <v>0</v>
      </c>
      <c r="K1" s="607"/>
      <c r="L1" s="607"/>
      <c r="M1" s="608"/>
      <c r="O1" s="10"/>
      <c r="P1" s="10"/>
      <c r="Q1" s="51" t="s">
        <v>42</v>
      </c>
      <c r="X1" s="10"/>
      <c r="Z1" s="50"/>
    </row>
    <row r="2" spans="7:24" ht="15">
      <c r="G2" s="21"/>
      <c r="H2" s="52"/>
      <c r="I2" s="53"/>
      <c r="J2" s="609" t="s">
        <v>6</v>
      </c>
      <c r="K2" s="610"/>
      <c r="L2" s="662" t="str">
        <f>"ANR-11-LABX-0-0"&amp;G4</f>
        <v>ANR-11-LABX-0-06</v>
      </c>
      <c r="M2" s="663"/>
      <c r="N2" s="145"/>
      <c r="O2" s="94"/>
      <c r="P2" s="94"/>
      <c r="Q2" s="35" t="s">
        <v>47</v>
      </c>
      <c r="S2" s="151"/>
      <c r="T2" s="35"/>
      <c r="U2" s="35"/>
      <c r="V2" s="144"/>
      <c r="W2" s="24"/>
      <c r="X2" s="10"/>
    </row>
    <row r="3" spans="10:24" ht="15">
      <c r="J3" s="58"/>
      <c r="K3" s="58"/>
      <c r="L3" s="58"/>
      <c r="M3" s="58"/>
      <c r="N3" s="145"/>
      <c r="O3" s="94"/>
      <c r="P3" s="94"/>
      <c r="Q3" s="35" t="s">
        <v>51</v>
      </c>
      <c r="S3" s="151"/>
      <c r="T3" s="35"/>
      <c r="U3" s="35"/>
      <c r="V3" s="144"/>
      <c r="W3" s="24"/>
      <c r="X3" s="10"/>
    </row>
    <row r="4" spans="5:24" ht="23.25">
      <c r="E4" s="77"/>
      <c r="F4" s="61" t="s">
        <v>198</v>
      </c>
      <c r="G4" s="62">
        <v>6</v>
      </c>
      <c r="H4" s="63" t="s">
        <v>199</v>
      </c>
      <c r="I4" s="64"/>
      <c r="J4" s="64"/>
      <c r="K4" s="64"/>
      <c r="L4" s="65"/>
      <c r="N4" s="145"/>
      <c r="O4" s="94"/>
      <c r="P4" s="94"/>
      <c r="Q4" s="35" t="s">
        <v>53</v>
      </c>
      <c r="R4" s="60"/>
      <c r="S4" s="151"/>
      <c r="T4" s="35"/>
      <c r="U4" s="35"/>
      <c r="V4" s="144"/>
      <c r="W4" s="24"/>
      <c r="X4" s="60"/>
    </row>
    <row r="5" spans="5:24" ht="18">
      <c r="E5" s="68"/>
      <c r="F5" s="69"/>
      <c r="G5" s="69"/>
      <c r="H5" s="69"/>
      <c r="I5" s="41"/>
      <c r="J5" s="41"/>
      <c r="L5" s="70"/>
      <c r="M5" s="70"/>
      <c r="N5" s="157"/>
      <c r="O5" s="158"/>
      <c r="P5" s="158"/>
      <c r="Q5" s="35" t="s">
        <v>232</v>
      </c>
      <c r="R5" s="159"/>
      <c r="S5" s="91"/>
      <c r="T5" s="91"/>
      <c r="U5" s="91"/>
      <c r="V5" s="91"/>
      <c r="W5" s="153"/>
      <c r="X5" s="60"/>
    </row>
    <row r="6" spans="14:24" ht="15">
      <c r="N6" s="157"/>
      <c r="O6" s="158"/>
      <c r="P6" s="158"/>
      <c r="Q6" s="35" t="s">
        <v>233</v>
      </c>
      <c r="R6" s="159"/>
      <c r="S6" s="91"/>
      <c r="T6" s="91"/>
      <c r="U6" s="91"/>
      <c r="V6" s="91"/>
      <c r="W6" s="153"/>
      <c r="X6" s="60"/>
    </row>
    <row r="7" spans="1:24" ht="15">
      <c r="A7" s="150" t="s">
        <v>163</v>
      </c>
      <c r="B7" s="75"/>
      <c r="C7" s="75"/>
      <c r="D7" s="75"/>
      <c r="E7" s="75"/>
      <c r="F7" s="75"/>
      <c r="G7" s="76"/>
      <c r="I7" s="79"/>
      <c r="J7" s="60"/>
      <c r="K7" s="60"/>
      <c r="L7" s="35"/>
      <c r="N7" s="157"/>
      <c r="O7" s="158"/>
      <c r="P7" s="158"/>
      <c r="Q7" s="35" t="s">
        <v>64</v>
      </c>
      <c r="R7" s="159"/>
      <c r="S7" s="91"/>
      <c r="T7" s="91"/>
      <c r="U7" s="91"/>
      <c r="V7" s="91"/>
      <c r="W7" s="153"/>
      <c r="X7" s="60"/>
    </row>
    <row r="8" spans="1:24" ht="15">
      <c r="A8" s="81"/>
      <c r="B8" s="82"/>
      <c r="C8" s="82"/>
      <c r="D8" s="82"/>
      <c r="E8" s="82"/>
      <c r="F8" s="82"/>
      <c r="G8" s="83"/>
      <c r="H8" s="84"/>
      <c r="K8" s="43"/>
      <c r="L8" s="85"/>
      <c r="M8" s="85"/>
      <c r="N8" s="157"/>
      <c r="O8" s="158"/>
      <c r="P8" s="158"/>
      <c r="Q8" s="35" t="s">
        <v>66</v>
      </c>
      <c r="R8" s="163"/>
      <c r="S8" s="164"/>
      <c r="T8" s="164"/>
      <c r="U8" s="164"/>
      <c r="V8" s="164"/>
      <c r="W8" s="96"/>
      <c r="X8" s="10"/>
    </row>
    <row r="9" spans="2:24" ht="15" customHeight="1">
      <c r="B9" s="87"/>
      <c r="C9" s="87" t="s">
        <v>55</v>
      </c>
      <c r="D9" s="87"/>
      <c r="E9" s="87" t="s">
        <v>56</v>
      </c>
      <c r="I9" s="88" t="s">
        <v>57</v>
      </c>
      <c r="J9" s="89"/>
      <c r="K9" s="60"/>
      <c r="L9" s="60"/>
      <c r="N9" s="203"/>
      <c r="O9" s="168"/>
      <c r="P9" s="168"/>
      <c r="Q9" s="35"/>
      <c r="R9" s="169"/>
      <c r="S9" s="164"/>
      <c r="T9" s="164"/>
      <c r="U9" s="164"/>
      <c r="V9" s="164"/>
      <c r="X9" s="10"/>
    </row>
    <row r="10" spans="2:22" ht="15">
      <c r="B10" s="39"/>
      <c r="C10" s="479"/>
      <c r="D10" s="664"/>
      <c r="E10" s="475"/>
      <c r="F10" s="665"/>
      <c r="G10" s="477"/>
      <c r="H10" s="42"/>
      <c r="I10" s="92"/>
      <c r="J10" s="93"/>
      <c r="K10" s="94"/>
      <c r="L10" s="94"/>
      <c r="N10" s="167"/>
      <c r="O10" s="168"/>
      <c r="P10" s="168"/>
      <c r="Q10" s="51" t="s">
        <v>79</v>
      </c>
      <c r="R10" s="169"/>
      <c r="S10" s="164"/>
      <c r="T10" s="164"/>
      <c r="U10" s="164"/>
      <c r="V10" s="164"/>
    </row>
    <row r="11" spans="2:25" s="60" customFormat="1" ht="15">
      <c r="B11" s="98"/>
      <c r="C11" s="24"/>
      <c r="D11" s="99"/>
      <c r="E11" s="100"/>
      <c r="F11" s="31"/>
      <c r="G11" s="101"/>
      <c r="H11" s="102"/>
      <c r="I11" s="103"/>
      <c r="J11" s="103"/>
      <c r="K11" s="103"/>
      <c r="N11" s="167"/>
      <c r="O11" s="168"/>
      <c r="P11" s="168"/>
      <c r="Q11" s="128" t="s">
        <v>83</v>
      </c>
      <c r="R11" s="169"/>
      <c r="S11" s="164"/>
      <c r="T11" s="164"/>
      <c r="U11" s="164"/>
      <c r="V11" s="164"/>
      <c r="W11" s="10"/>
      <c r="X11" s="443"/>
      <c r="Y11" s="10"/>
    </row>
    <row r="12" spans="2:25" s="60" customFormat="1" ht="15" customHeight="1">
      <c r="B12" s="98"/>
      <c r="C12" s="24"/>
      <c r="D12" s="99"/>
      <c r="E12" s="100"/>
      <c r="F12" s="31"/>
      <c r="G12" s="101"/>
      <c r="H12" s="102"/>
      <c r="I12" s="103"/>
      <c r="J12" s="103"/>
      <c r="K12" s="103"/>
      <c r="N12" s="277"/>
      <c r="O12" s="168"/>
      <c r="P12" s="168"/>
      <c r="Q12" s="128" t="s">
        <v>234</v>
      </c>
      <c r="R12" s="169"/>
      <c r="S12" s="164"/>
      <c r="T12" s="164"/>
      <c r="U12" s="164"/>
      <c r="V12" s="164"/>
      <c r="W12" s="10"/>
      <c r="X12" s="10"/>
      <c r="Y12" s="10"/>
    </row>
    <row r="13" spans="1:25" s="116" customFormat="1" ht="15" customHeight="1">
      <c r="A13" s="110" t="s">
        <v>184</v>
      </c>
      <c r="B13" s="111"/>
      <c r="C13" s="111"/>
      <c r="D13" s="111"/>
      <c r="E13" s="111"/>
      <c r="F13" s="111"/>
      <c r="G13" s="112"/>
      <c r="H13" s="112"/>
      <c r="I13" s="112"/>
      <c r="J13" s="112"/>
      <c r="K13" s="113"/>
      <c r="L13" s="112"/>
      <c r="M13" s="112"/>
      <c r="N13" s="675"/>
      <c r="O13" s="168"/>
      <c r="P13" s="168"/>
      <c r="Q13" s="128" t="s">
        <v>235</v>
      </c>
      <c r="R13" s="169"/>
      <c r="S13" s="164"/>
      <c r="T13" s="164"/>
      <c r="U13" s="164"/>
      <c r="V13" s="164"/>
      <c r="W13" s="10"/>
      <c r="X13" s="10"/>
      <c r="Y13" s="10"/>
    </row>
    <row r="14" spans="2:24" ht="15" customHeight="1">
      <c r="B14" s="117"/>
      <c r="C14" s="118"/>
      <c r="D14" s="119"/>
      <c r="E14" s="119"/>
      <c r="F14" s="119"/>
      <c r="K14" s="120"/>
      <c r="N14" s="675"/>
      <c r="O14" s="168"/>
      <c r="P14" s="168"/>
      <c r="Q14" s="128" t="s">
        <v>236</v>
      </c>
      <c r="R14" s="169"/>
      <c r="S14" s="164"/>
      <c r="T14" s="164"/>
      <c r="U14" s="164"/>
      <c r="V14" s="164"/>
      <c r="X14" s="10"/>
    </row>
    <row r="15" spans="1:24" ht="27" customHeight="1">
      <c r="A15" s="121"/>
      <c r="B15" s="666" t="s">
        <v>191</v>
      </c>
      <c r="C15" s="667"/>
      <c r="D15" s="666"/>
      <c r="E15" s="624"/>
      <c r="F15" s="625"/>
      <c r="G15" s="625"/>
      <c r="H15" s="625"/>
      <c r="I15" s="625"/>
      <c r="J15" s="625"/>
      <c r="K15" s="626"/>
      <c r="L15" s="627"/>
      <c r="M15" s="122"/>
      <c r="N15" s="675"/>
      <c r="O15" s="168"/>
      <c r="P15" s="168"/>
      <c r="Q15" s="128" t="s">
        <v>237</v>
      </c>
      <c r="R15" s="169"/>
      <c r="S15" s="164"/>
      <c r="T15" s="164"/>
      <c r="U15" s="164"/>
      <c r="V15" s="164"/>
      <c r="X15" s="10"/>
    </row>
    <row r="16" spans="1:24" ht="27.75" customHeight="1">
      <c r="A16" s="124"/>
      <c r="B16" s="666" t="s">
        <v>192</v>
      </c>
      <c r="C16" s="667"/>
      <c r="D16" s="666"/>
      <c r="E16" s="670"/>
      <c r="F16" s="671"/>
      <c r="G16" s="671"/>
      <c r="H16" s="125"/>
      <c r="I16" s="125"/>
      <c r="N16" s="675"/>
      <c r="O16" s="168"/>
      <c r="P16" s="168"/>
      <c r="Q16" s="128" t="s">
        <v>66</v>
      </c>
      <c r="R16" s="169"/>
      <c r="S16" s="164"/>
      <c r="T16" s="164"/>
      <c r="U16" s="164"/>
      <c r="V16" s="164"/>
      <c r="X16" s="10"/>
    </row>
    <row r="17" spans="1:24" ht="27.75" customHeight="1">
      <c r="A17" s="60"/>
      <c r="B17" s="704" t="s">
        <v>155</v>
      </c>
      <c r="C17" s="704"/>
      <c r="D17" s="704"/>
      <c r="E17" s="670"/>
      <c r="F17" s="671"/>
      <c r="G17" s="671"/>
      <c r="H17" s="137"/>
      <c r="I17" s="152"/>
      <c r="J17" s="32"/>
      <c r="K17" s="145"/>
      <c r="L17" s="145"/>
      <c r="M17" s="145"/>
      <c r="N17" s="675"/>
      <c r="O17" s="168"/>
      <c r="P17" s="168"/>
      <c r="Q17" s="35"/>
      <c r="R17" s="169"/>
      <c r="S17" s="164"/>
      <c r="T17" s="164"/>
      <c r="U17" s="164"/>
      <c r="V17" s="164"/>
      <c r="X17" s="10"/>
    </row>
    <row r="18" spans="1:24" ht="15">
      <c r="A18" s="60"/>
      <c r="B18" s="21"/>
      <c r="C18" s="39"/>
      <c r="D18" s="21"/>
      <c r="E18" s="21"/>
      <c r="F18" s="137"/>
      <c r="G18" s="137"/>
      <c r="H18" s="137"/>
      <c r="I18" s="152"/>
      <c r="J18" s="32"/>
      <c r="K18" s="145"/>
      <c r="L18" s="145"/>
      <c r="M18" s="145"/>
      <c r="N18" s="675"/>
      <c r="O18" s="168"/>
      <c r="P18" s="168"/>
      <c r="Q18" s="35"/>
      <c r="R18" s="169"/>
      <c r="S18" s="164"/>
      <c r="T18" s="164"/>
      <c r="U18" s="164"/>
      <c r="V18" s="164"/>
      <c r="X18" s="10"/>
    </row>
    <row r="19" spans="2:24" s="60" customFormat="1" ht="15">
      <c r="B19" s="21"/>
      <c r="C19" s="39"/>
      <c r="D19" s="21"/>
      <c r="E19" s="21"/>
      <c r="F19" s="137"/>
      <c r="G19" s="137"/>
      <c r="H19" s="137"/>
      <c r="I19" s="152"/>
      <c r="J19" s="32"/>
      <c r="K19" s="145"/>
      <c r="L19" s="145"/>
      <c r="M19" s="145"/>
      <c r="N19" s="675"/>
      <c r="O19" s="168"/>
      <c r="P19" s="168"/>
      <c r="Q19" s="35"/>
      <c r="R19" s="169"/>
      <c r="S19" s="164"/>
      <c r="T19" s="164"/>
      <c r="U19" s="164"/>
      <c r="V19" s="164"/>
      <c r="W19" s="10"/>
      <c r="X19" s="10"/>
    </row>
    <row r="20" spans="1:24" s="60" customFormat="1" ht="15">
      <c r="A20" s="81"/>
      <c r="B20" s="115"/>
      <c r="C20" s="115"/>
      <c r="D20" s="115"/>
      <c r="E20" s="115"/>
      <c r="F20" s="115"/>
      <c r="G20" s="154"/>
      <c r="H20" s="115"/>
      <c r="I20" s="115"/>
      <c r="J20" s="155"/>
      <c r="K20" s="155"/>
      <c r="L20" s="156"/>
      <c r="M20" s="156"/>
      <c r="N20" s="675"/>
      <c r="O20" s="168"/>
      <c r="P20" s="168"/>
      <c r="Q20" s="35"/>
      <c r="R20" s="169"/>
      <c r="S20" s="164"/>
      <c r="T20" s="164"/>
      <c r="U20" s="164"/>
      <c r="V20" s="164"/>
      <c r="W20" s="10"/>
      <c r="X20" s="443"/>
    </row>
    <row r="21" spans="1:24" s="60" customFormat="1" ht="15">
      <c r="A21" s="81"/>
      <c r="B21" s="115"/>
      <c r="C21" s="115"/>
      <c r="D21" s="115"/>
      <c r="E21" s="115"/>
      <c r="F21" s="115"/>
      <c r="G21" s="154"/>
      <c r="H21" s="115"/>
      <c r="I21" s="115"/>
      <c r="J21" s="155"/>
      <c r="K21" s="155"/>
      <c r="L21" s="156"/>
      <c r="M21" s="156"/>
      <c r="N21" s="675"/>
      <c r="O21" s="168"/>
      <c r="P21" s="168"/>
      <c r="Q21" s="35"/>
      <c r="R21" s="169"/>
      <c r="S21" s="164"/>
      <c r="T21" s="164"/>
      <c r="U21" s="164"/>
      <c r="V21" s="164"/>
      <c r="W21" s="10"/>
      <c r="X21" s="443"/>
    </row>
    <row r="22" spans="1:22" ht="15">
      <c r="A22" s="150" t="s">
        <v>186</v>
      </c>
      <c r="B22" s="112"/>
      <c r="C22" s="112"/>
      <c r="D22" s="112"/>
      <c r="E22" s="112"/>
      <c r="F22" s="112"/>
      <c r="G22" s="160"/>
      <c r="H22" s="112"/>
      <c r="I22" s="112"/>
      <c r="J22" s="161"/>
      <c r="K22" s="161"/>
      <c r="L22" s="162"/>
      <c r="M22" s="162"/>
      <c r="N22" s="440"/>
      <c r="O22" s="168"/>
      <c r="P22" s="168"/>
      <c r="Q22" s="35"/>
      <c r="R22" s="169"/>
      <c r="S22" s="164"/>
      <c r="T22" s="164"/>
      <c r="U22" s="164"/>
      <c r="V22" s="164"/>
    </row>
    <row r="23" spans="1:22" ht="12.75">
      <c r="A23" s="116"/>
      <c r="B23" s="116"/>
      <c r="C23" s="116"/>
      <c r="D23" s="116"/>
      <c r="E23" s="116"/>
      <c r="F23" s="116"/>
      <c r="G23" s="165"/>
      <c r="H23" s="116"/>
      <c r="I23" s="116"/>
      <c r="J23" s="166"/>
      <c r="K23" s="166"/>
      <c r="L23" s="166"/>
      <c r="M23" s="166"/>
      <c r="N23" s="196"/>
      <c r="O23" s="168"/>
      <c r="P23" s="168"/>
      <c r="Q23" s="35"/>
      <c r="R23" s="169"/>
      <c r="S23" s="164"/>
      <c r="T23" s="164"/>
      <c r="U23" s="164"/>
      <c r="V23" s="164"/>
    </row>
    <row r="24" spans="1:22" ht="12.75" customHeight="1">
      <c r="A24" s="291" t="s">
        <v>137</v>
      </c>
      <c r="B24" s="116"/>
      <c r="C24" s="116"/>
      <c r="D24" s="116"/>
      <c r="E24" s="116"/>
      <c r="F24" s="116"/>
      <c r="G24" s="165"/>
      <c r="H24" s="116"/>
      <c r="I24" s="116"/>
      <c r="J24" s="166"/>
      <c r="K24" s="166"/>
      <c r="L24" s="166"/>
      <c r="M24" s="166"/>
      <c r="N24" s="184"/>
      <c r="O24" s="168"/>
      <c r="P24" s="168"/>
      <c r="Q24" s="35"/>
      <c r="R24" s="169"/>
      <c r="S24" s="164"/>
      <c r="T24" s="164"/>
      <c r="U24" s="164"/>
      <c r="V24" s="164"/>
    </row>
    <row r="25" spans="1:24" ht="12.75" customHeight="1">
      <c r="A25" s="291"/>
      <c r="B25" s="116"/>
      <c r="C25" s="116"/>
      <c r="D25" s="116"/>
      <c r="E25" s="116"/>
      <c r="F25" s="116"/>
      <c r="G25" s="165"/>
      <c r="H25" s="116"/>
      <c r="I25" s="116"/>
      <c r="J25" s="166"/>
      <c r="K25" s="166"/>
      <c r="L25" s="166"/>
      <c r="M25" s="166"/>
      <c r="N25" s="168"/>
      <c r="O25" s="168"/>
      <c r="P25" s="35"/>
      <c r="Q25" s="169"/>
      <c r="R25" s="164"/>
      <c r="S25" s="164"/>
      <c r="T25" s="164"/>
      <c r="U25" s="164"/>
      <c r="W25" s="443"/>
      <c r="X25" s="10"/>
    </row>
    <row r="26" spans="2:24" ht="15">
      <c r="B26" s="628" t="s">
        <v>273</v>
      </c>
      <c r="C26" s="629"/>
      <c r="D26" s="629"/>
      <c r="E26" s="629"/>
      <c r="F26" s="629"/>
      <c r="G26" s="629"/>
      <c r="H26" s="630"/>
      <c r="I26" s="135"/>
      <c r="J26" s="326" t="s">
        <v>94</v>
      </c>
      <c r="K26" s="326" t="s">
        <v>95</v>
      </c>
      <c r="L26" s="170" t="s">
        <v>96</v>
      </c>
      <c r="M26" s="171"/>
      <c r="N26" s="168"/>
      <c r="O26" s="168"/>
      <c r="P26" s="35"/>
      <c r="Q26" s="169"/>
      <c r="R26" s="164"/>
      <c r="S26" s="164"/>
      <c r="T26" s="164"/>
      <c r="U26" s="164"/>
      <c r="W26" s="443"/>
      <c r="X26" s="10"/>
    </row>
    <row r="27" spans="2:22" ht="12.75">
      <c r="B27" s="116"/>
      <c r="C27" s="173" t="s">
        <v>97</v>
      </c>
      <c r="D27" s="116"/>
      <c r="E27" s="116"/>
      <c r="F27" s="116"/>
      <c r="G27" s="165"/>
      <c r="H27" s="116"/>
      <c r="J27" s="174" t="s">
        <v>98</v>
      </c>
      <c r="K27" s="327" t="s">
        <v>99</v>
      </c>
      <c r="L27" s="175"/>
      <c r="N27" s="35"/>
      <c r="O27" s="168"/>
      <c r="P27" s="168"/>
      <c r="Q27" s="35"/>
      <c r="R27" s="169"/>
      <c r="S27" s="164"/>
      <c r="T27" s="164"/>
      <c r="U27" s="164"/>
      <c r="V27" s="164"/>
    </row>
    <row r="28" spans="2:22" ht="15">
      <c r="B28" s="116"/>
      <c r="C28" s="592"/>
      <c r="D28" s="593"/>
      <c r="E28" s="593"/>
      <c r="F28" s="593"/>
      <c r="G28" s="593"/>
      <c r="H28" s="593"/>
      <c r="I28" s="594"/>
      <c r="J28" s="176"/>
      <c r="K28" s="289"/>
      <c r="L28" s="177">
        <f aca="true" t="shared" si="0" ref="L28:L37">J28</f>
        <v>0</v>
      </c>
      <c r="M28" s="262"/>
      <c r="N28" s="675"/>
      <c r="O28" s="168"/>
      <c r="P28" s="168"/>
      <c r="R28" s="169"/>
      <c r="S28" s="164"/>
      <c r="T28" s="164"/>
      <c r="U28" s="164"/>
      <c r="V28" s="164"/>
    </row>
    <row r="29" spans="2:24" ht="15">
      <c r="B29" s="116"/>
      <c r="C29" s="592"/>
      <c r="D29" s="593"/>
      <c r="E29" s="593"/>
      <c r="F29" s="593"/>
      <c r="G29" s="593"/>
      <c r="H29" s="593"/>
      <c r="I29" s="594"/>
      <c r="J29" s="391"/>
      <c r="K29" s="289"/>
      <c r="L29" s="177">
        <f t="shared" si="0"/>
        <v>0</v>
      </c>
      <c r="M29" s="262"/>
      <c r="N29" s="675"/>
      <c r="O29" s="191"/>
      <c r="P29" s="191"/>
      <c r="R29" s="169"/>
      <c r="S29" s="164"/>
      <c r="T29" s="164"/>
      <c r="U29" s="164"/>
      <c r="V29" s="164"/>
      <c r="X29" s="10"/>
    </row>
    <row r="30" spans="2:24" ht="15">
      <c r="B30" s="116"/>
      <c r="C30" s="592"/>
      <c r="D30" s="593"/>
      <c r="E30" s="593"/>
      <c r="F30" s="593"/>
      <c r="G30" s="593"/>
      <c r="H30" s="593"/>
      <c r="I30" s="594"/>
      <c r="J30" s="391"/>
      <c r="K30" s="289"/>
      <c r="L30" s="177">
        <f t="shared" si="0"/>
        <v>0</v>
      </c>
      <c r="M30" s="262"/>
      <c r="N30" s="675"/>
      <c r="O30" s="191"/>
      <c r="P30" s="191"/>
      <c r="R30" s="169"/>
      <c r="S30" s="164"/>
      <c r="T30" s="164"/>
      <c r="U30" s="164"/>
      <c r="V30" s="164"/>
      <c r="X30" s="10"/>
    </row>
    <row r="31" spans="2:24" ht="15">
      <c r="B31" s="116"/>
      <c r="C31" s="592"/>
      <c r="D31" s="593"/>
      <c r="E31" s="593"/>
      <c r="F31" s="593"/>
      <c r="G31" s="593"/>
      <c r="H31" s="593"/>
      <c r="I31" s="594"/>
      <c r="J31" s="391"/>
      <c r="K31" s="289"/>
      <c r="L31" s="177">
        <f t="shared" si="0"/>
        <v>0</v>
      </c>
      <c r="M31" s="262"/>
      <c r="N31" s="675"/>
      <c r="O31" s="191"/>
      <c r="P31" s="191"/>
      <c r="R31" s="169"/>
      <c r="S31" s="164"/>
      <c r="T31" s="164"/>
      <c r="U31" s="164"/>
      <c r="V31" s="164"/>
      <c r="X31" s="10"/>
    </row>
    <row r="32" spans="2:24" ht="15">
      <c r="B32" s="116"/>
      <c r="C32" s="592"/>
      <c r="D32" s="593"/>
      <c r="E32" s="593"/>
      <c r="F32" s="593"/>
      <c r="G32" s="593"/>
      <c r="H32" s="593"/>
      <c r="I32" s="594"/>
      <c r="J32" s="391"/>
      <c r="K32" s="289"/>
      <c r="L32" s="177">
        <f t="shared" si="0"/>
        <v>0</v>
      </c>
      <c r="M32" s="262"/>
      <c r="N32" s="675"/>
      <c r="O32" s="191"/>
      <c r="P32" s="191"/>
      <c r="R32" s="169"/>
      <c r="S32" s="164"/>
      <c r="T32" s="164"/>
      <c r="U32" s="164"/>
      <c r="V32" s="164"/>
      <c r="X32" s="10"/>
    </row>
    <row r="33" spans="2:24" ht="15">
      <c r="B33" s="116"/>
      <c r="C33" s="592"/>
      <c r="D33" s="593"/>
      <c r="E33" s="593"/>
      <c r="F33" s="593"/>
      <c r="G33" s="593"/>
      <c r="H33" s="593"/>
      <c r="I33" s="594"/>
      <c r="J33" s="391"/>
      <c r="K33" s="289"/>
      <c r="L33" s="177">
        <f t="shared" si="0"/>
        <v>0</v>
      </c>
      <c r="M33" s="262"/>
      <c r="N33" s="675"/>
      <c r="O33" s="191"/>
      <c r="P33" s="191"/>
      <c r="R33" s="169"/>
      <c r="S33" s="164"/>
      <c r="T33" s="164"/>
      <c r="U33" s="164"/>
      <c r="V33" s="164"/>
      <c r="X33" s="10"/>
    </row>
    <row r="34" spans="2:24" ht="15">
      <c r="B34" s="116"/>
      <c r="C34" s="592"/>
      <c r="D34" s="593"/>
      <c r="E34" s="593"/>
      <c r="F34" s="593"/>
      <c r="G34" s="593"/>
      <c r="H34" s="593"/>
      <c r="I34" s="594"/>
      <c r="J34" s="391"/>
      <c r="K34" s="289"/>
      <c r="L34" s="177">
        <f t="shared" si="0"/>
        <v>0</v>
      </c>
      <c r="M34" s="262"/>
      <c r="N34" s="675"/>
      <c r="O34" s="191"/>
      <c r="P34" s="191"/>
      <c r="R34" s="169"/>
      <c r="S34" s="164"/>
      <c r="T34" s="164"/>
      <c r="U34" s="164"/>
      <c r="V34" s="164"/>
      <c r="X34" s="10"/>
    </row>
    <row r="35" spans="2:24" ht="15">
      <c r="B35" s="116"/>
      <c r="C35" s="592"/>
      <c r="D35" s="593"/>
      <c r="E35" s="593"/>
      <c r="F35" s="593"/>
      <c r="G35" s="593"/>
      <c r="H35" s="593"/>
      <c r="I35" s="594"/>
      <c r="J35" s="391"/>
      <c r="K35" s="289"/>
      <c r="L35" s="177">
        <f t="shared" si="0"/>
        <v>0</v>
      </c>
      <c r="M35" s="262"/>
      <c r="N35" s="675"/>
      <c r="O35" s="191"/>
      <c r="P35" s="191"/>
      <c r="R35" s="169"/>
      <c r="S35" s="164"/>
      <c r="T35" s="164"/>
      <c r="U35" s="164"/>
      <c r="V35" s="164"/>
      <c r="X35" s="10"/>
    </row>
    <row r="36" spans="2:24" ht="15">
      <c r="B36" s="116"/>
      <c r="C36" s="592"/>
      <c r="D36" s="593"/>
      <c r="E36" s="593"/>
      <c r="F36" s="593"/>
      <c r="G36" s="593"/>
      <c r="H36" s="593"/>
      <c r="I36" s="594"/>
      <c r="J36" s="391"/>
      <c r="K36" s="289"/>
      <c r="L36" s="177">
        <f t="shared" si="0"/>
        <v>0</v>
      </c>
      <c r="M36" s="262"/>
      <c r="N36" s="196"/>
      <c r="O36" s="168"/>
      <c r="P36" s="168"/>
      <c r="R36" s="169"/>
      <c r="S36" s="164"/>
      <c r="T36" s="164"/>
      <c r="U36" s="164"/>
      <c r="V36" s="164"/>
      <c r="X36" s="10"/>
    </row>
    <row r="37" spans="2:24" ht="15.75" thickBot="1">
      <c r="B37" s="116"/>
      <c r="C37" s="659"/>
      <c r="D37" s="660"/>
      <c r="E37" s="660"/>
      <c r="F37" s="660"/>
      <c r="G37" s="660"/>
      <c r="H37" s="660"/>
      <c r="I37" s="661"/>
      <c r="J37" s="263"/>
      <c r="K37" s="316"/>
      <c r="L37" s="177">
        <f t="shared" si="0"/>
        <v>0</v>
      </c>
      <c r="M37" s="265"/>
      <c r="N37" s="196"/>
      <c r="O37" s="168"/>
      <c r="P37" s="168"/>
      <c r="R37" s="169"/>
      <c r="S37" s="164"/>
      <c r="T37" s="164"/>
      <c r="U37" s="164"/>
      <c r="V37" s="164"/>
      <c r="X37" s="10"/>
    </row>
    <row r="38" spans="2:24" ht="13.5" thickTop="1">
      <c r="B38" s="116"/>
      <c r="C38" s="599" t="s">
        <v>100</v>
      </c>
      <c r="D38" s="600"/>
      <c r="E38" s="600"/>
      <c r="F38" s="600"/>
      <c r="G38" s="600"/>
      <c r="H38" s="600"/>
      <c r="I38" s="601"/>
      <c r="J38" s="178"/>
      <c r="K38" s="179"/>
      <c r="L38" s="414">
        <f>ROUND(SUM(L28:L37),0)</f>
        <v>0</v>
      </c>
      <c r="M38" s="266"/>
      <c r="N38" s="184"/>
      <c r="O38" s="184"/>
      <c r="P38" s="184"/>
      <c r="R38" s="169"/>
      <c r="S38" s="164"/>
      <c r="T38" s="164"/>
      <c r="U38" s="164"/>
      <c r="V38" s="164"/>
      <c r="X38" s="10"/>
    </row>
    <row r="39" spans="2:24" ht="15">
      <c r="B39" s="116"/>
      <c r="C39" s="181"/>
      <c r="D39" s="442"/>
      <c r="E39" s="442"/>
      <c r="F39" s="442"/>
      <c r="G39" s="442"/>
      <c r="H39" s="442"/>
      <c r="I39" s="181"/>
      <c r="J39" s="181"/>
      <c r="K39" s="166"/>
      <c r="L39" s="183"/>
      <c r="M39" s="183"/>
      <c r="N39" s="673"/>
      <c r="O39" s="184"/>
      <c r="P39" s="184"/>
      <c r="R39" s="169"/>
      <c r="S39" s="164"/>
      <c r="T39" s="164"/>
      <c r="U39" s="164"/>
      <c r="V39" s="164"/>
      <c r="X39" s="10"/>
    </row>
    <row r="40" spans="1:24" ht="12.75" customHeight="1">
      <c r="A40" s="292" t="s">
        <v>138</v>
      </c>
      <c r="B40" s="116"/>
      <c r="C40" s="290"/>
      <c r="D40" s="290"/>
      <c r="E40" s="290"/>
      <c r="F40" s="290"/>
      <c r="G40" s="290"/>
      <c r="H40" s="290"/>
      <c r="I40" s="290"/>
      <c r="J40" s="181"/>
      <c r="K40" s="181"/>
      <c r="L40" s="298"/>
      <c r="M40" s="196"/>
      <c r="N40" s="674"/>
      <c r="O40" s="168"/>
      <c r="P40" s="168"/>
      <c r="Q40" s="35"/>
      <c r="R40" s="169"/>
      <c r="S40" s="164"/>
      <c r="T40" s="164"/>
      <c r="U40" s="164"/>
      <c r="V40" s="164"/>
      <c r="X40" s="10"/>
    </row>
    <row r="41" spans="1:24" ht="12.75" customHeight="1">
      <c r="A41" s="292"/>
      <c r="B41" s="116"/>
      <c r="C41" s="290"/>
      <c r="D41" s="290"/>
      <c r="E41" s="290"/>
      <c r="F41" s="290"/>
      <c r="G41" s="290"/>
      <c r="H41" s="290"/>
      <c r="I41" s="290"/>
      <c r="J41" s="181"/>
      <c r="K41" s="181"/>
      <c r="L41" s="298"/>
      <c r="M41" s="196"/>
      <c r="N41" s="674"/>
      <c r="O41" s="168"/>
      <c r="P41" s="168"/>
      <c r="Q41" s="35"/>
      <c r="S41" s="164"/>
      <c r="T41" s="164"/>
      <c r="U41" s="164"/>
      <c r="V41" s="164"/>
      <c r="X41" s="10"/>
    </row>
    <row r="42" spans="2:24" ht="12.75">
      <c r="B42" s="185" t="s">
        <v>156</v>
      </c>
      <c r="C42" s="116"/>
      <c r="D42" s="116"/>
      <c r="E42" s="116"/>
      <c r="F42" s="116"/>
      <c r="G42" s="165"/>
      <c r="H42" s="116"/>
      <c r="I42" s="116"/>
      <c r="J42" s="166"/>
      <c r="K42" s="166"/>
      <c r="L42" s="166"/>
      <c r="M42" s="166"/>
      <c r="N42" s="674"/>
      <c r="O42" s="191"/>
      <c r="P42" s="191"/>
      <c r="Q42" s="35"/>
      <c r="S42" s="164"/>
      <c r="T42" s="164"/>
      <c r="U42" s="164"/>
      <c r="V42" s="164"/>
      <c r="X42" s="10"/>
    </row>
    <row r="43" spans="2:24" ht="12.75">
      <c r="B43" s="116"/>
      <c r="C43" s="173" t="s">
        <v>101</v>
      </c>
      <c r="D43" s="116"/>
      <c r="E43" s="173" t="s">
        <v>102</v>
      </c>
      <c r="F43" s="116"/>
      <c r="G43" s="165"/>
      <c r="H43" s="116"/>
      <c r="I43" s="116"/>
      <c r="J43" s="434" t="s">
        <v>292</v>
      </c>
      <c r="K43" s="186" t="s">
        <v>103</v>
      </c>
      <c r="L43" s="267" t="s">
        <v>104</v>
      </c>
      <c r="M43" s="268"/>
      <c r="N43" s="674"/>
      <c r="O43" s="191"/>
      <c r="P43" s="191"/>
      <c r="Q43" s="35"/>
      <c r="S43" s="164"/>
      <c r="T43" s="164"/>
      <c r="U43" s="164"/>
      <c r="V43" s="164"/>
      <c r="X43" s="10"/>
    </row>
    <row r="44" spans="2:24" ht="15">
      <c r="B44" s="116"/>
      <c r="C44" s="592"/>
      <c r="D44" s="658"/>
      <c r="E44" s="616"/>
      <c r="F44" s="617"/>
      <c r="G44" s="617"/>
      <c r="H44" s="617"/>
      <c r="I44" s="618"/>
      <c r="J44" s="188"/>
      <c r="K44" s="189"/>
      <c r="L44" s="269">
        <f>J44*K44</f>
        <v>0</v>
      </c>
      <c r="M44" s="270"/>
      <c r="N44" s="674"/>
      <c r="O44" s="191"/>
      <c r="P44" s="191"/>
      <c r="Q44" s="35"/>
      <c r="S44" s="164"/>
      <c r="T44" s="164"/>
      <c r="U44" s="164"/>
      <c r="V44" s="164"/>
      <c r="X44" s="10"/>
    </row>
    <row r="45" spans="2:24" ht="15">
      <c r="B45" s="116"/>
      <c r="C45" s="592"/>
      <c r="D45" s="658"/>
      <c r="E45" s="616"/>
      <c r="F45" s="617"/>
      <c r="G45" s="617"/>
      <c r="H45" s="617"/>
      <c r="I45" s="618"/>
      <c r="J45" s="188"/>
      <c r="K45" s="189"/>
      <c r="L45" s="269">
        <f aca="true" t="shared" si="1" ref="L45:L50">J45*K45</f>
        <v>0</v>
      </c>
      <c r="M45" s="270"/>
      <c r="N45" s="674"/>
      <c r="O45" s="191"/>
      <c r="P45" s="191"/>
      <c r="Q45" s="35"/>
      <c r="S45" s="164"/>
      <c r="T45" s="164"/>
      <c r="U45" s="164"/>
      <c r="V45" s="164"/>
      <c r="X45" s="10"/>
    </row>
    <row r="46" spans="2:24" ht="15">
      <c r="B46" s="116"/>
      <c r="C46" s="592"/>
      <c r="D46" s="658"/>
      <c r="E46" s="616"/>
      <c r="F46" s="617"/>
      <c r="G46" s="617"/>
      <c r="H46" s="617"/>
      <c r="I46" s="618"/>
      <c r="J46" s="188"/>
      <c r="K46" s="189"/>
      <c r="L46" s="269">
        <f t="shared" si="1"/>
        <v>0</v>
      </c>
      <c r="M46" s="270"/>
      <c r="N46" s="196"/>
      <c r="O46" s="191"/>
      <c r="P46" s="191"/>
      <c r="Q46" s="35"/>
      <c r="S46" s="164"/>
      <c r="T46" s="164"/>
      <c r="U46" s="164"/>
      <c r="V46" s="164"/>
      <c r="X46" s="10"/>
    </row>
    <row r="47" spans="2:24" ht="15">
      <c r="B47" s="116"/>
      <c r="C47" s="592"/>
      <c r="D47" s="658"/>
      <c r="E47" s="616"/>
      <c r="F47" s="617"/>
      <c r="G47" s="617"/>
      <c r="H47" s="617"/>
      <c r="I47" s="618"/>
      <c r="J47" s="188"/>
      <c r="K47" s="189"/>
      <c r="L47" s="269">
        <f t="shared" si="1"/>
        <v>0</v>
      </c>
      <c r="M47" s="270"/>
      <c r="N47" s="184"/>
      <c r="O47" s="191"/>
      <c r="P47" s="191"/>
      <c r="Q47" s="35"/>
      <c r="S47" s="164"/>
      <c r="T47" s="164"/>
      <c r="U47" s="164"/>
      <c r="V47" s="164"/>
      <c r="X47" s="10"/>
    </row>
    <row r="48" spans="2:24" ht="15">
      <c r="B48" s="116"/>
      <c r="C48" s="592"/>
      <c r="D48" s="658"/>
      <c r="E48" s="616"/>
      <c r="F48" s="617"/>
      <c r="G48" s="617"/>
      <c r="H48" s="617"/>
      <c r="I48" s="618"/>
      <c r="J48" s="188"/>
      <c r="K48" s="189"/>
      <c r="L48" s="269">
        <f t="shared" si="1"/>
        <v>0</v>
      </c>
      <c r="M48" s="270"/>
      <c r="N48" s="184"/>
      <c r="O48" s="191"/>
      <c r="P48" s="191"/>
      <c r="Q48" s="35"/>
      <c r="S48" s="164"/>
      <c r="T48" s="164"/>
      <c r="U48" s="164"/>
      <c r="V48" s="164"/>
      <c r="X48" s="10"/>
    </row>
    <row r="49" spans="2:24" ht="15">
      <c r="B49" s="116"/>
      <c r="C49" s="592"/>
      <c r="D49" s="658"/>
      <c r="E49" s="616"/>
      <c r="F49" s="617"/>
      <c r="G49" s="617"/>
      <c r="H49" s="617"/>
      <c r="I49" s="618"/>
      <c r="J49" s="188"/>
      <c r="K49" s="189"/>
      <c r="L49" s="269">
        <f t="shared" si="1"/>
        <v>0</v>
      </c>
      <c r="M49" s="270"/>
      <c r="N49" s="673"/>
      <c r="O49" s="168"/>
      <c r="P49" s="168"/>
      <c r="Q49" s="35"/>
      <c r="S49" s="164"/>
      <c r="T49" s="164"/>
      <c r="U49" s="164"/>
      <c r="V49" s="164"/>
      <c r="X49" s="10"/>
    </row>
    <row r="50" spans="2:24" ht="15.75" thickBot="1">
      <c r="B50" s="116"/>
      <c r="C50" s="592"/>
      <c r="D50" s="658"/>
      <c r="E50" s="616"/>
      <c r="F50" s="617"/>
      <c r="G50" s="617"/>
      <c r="H50" s="617"/>
      <c r="I50" s="618"/>
      <c r="J50" s="271"/>
      <c r="K50" s="272"/>
      <c r="L50" s="269">
        <f t="shared" si="1"/>
        <v>0</v>
      </c>
      <c r="M50" s="270"/>
      <c r="N50" s="674"/>
      <c r="O50" s="168"/>
      <c r="P50" s="168"/>
      <c r="Q50" s="35"/>
      <c r="S50" s="164"/>
      <c r="T50" s="164"/>
      <c r="U50" s="164"/>
      <c r="V50" s="164"/>
      <c r="X50" s="10"/>
    </row>
    <row r="51" spans="2:24" ht="13.5" thickTop="1">
      <c r="B51" s="116"/>
      <c r="C51" s="613" t="s">
        <v>100</v>
      </c>
      <c r="D51" s="614"/>
      <c r="E51" s="614"/>
      <c r="F51" s="614"/>
      <c r="G51" s="614"/>
      <c r="H51" s="614"/>
      <c r="I51" s="615"/>
      <c r="J51" s="193"/>
      <c r="K51" s="194">
        <f>SUM(K44:K50)</f>
        <v>0</v>
      </c>
      <c r="L51" s="415">
        <f>ROUND(SUM(L44:L50),0)</f>
        <v>0</v>
      </c>
      <c r="M51" s="274"/>
      <c r="N51" s="674"/>
      <c r="O51" s="275"/>
      <c r="P51" s="275"/>
      <c r="Q51" s="35"/>
      <c r="S51" s="164"/>
      <c r="T51" s="164"/>
      <c r="U51" s="164"/>
      <c r="V51" s="164"/>
      <c r="X51" s="10"/>
    </row>
    <row r="52" spans="2:24" ht="15">
      <c r="B52" s="116"/>
      <c r="C52" s="181"/>
      <c r="D52" s="442"/>
      <c r="E52" s="442"/>
      <c r="F52" s="442"/>
      <c r="G52" s="442"/>
      <c r="H52" s="442"/>
      <c r="I52" s="442"/>
      <c r="J52" s="147"/>
      <c r="K52" s="195"/>
      <c r="L52" s="183"/>
      <c r="M52" s="183"/>
      <c r="N52" s="674"/>
      <c r="O52" s="440"/>
      <c r="P52" s="440"/>
      <c r="Q52" s="35"/>
      <c r="R52" s="169"/>
      <c r="S52" s="164"/>
      <c r="T52" s="164"/>
      <c r="U52" s="164"/>
      <c r="V52" s="164"/>
      <c r="X52" s="10"/>
    </row>
    <row r="53" spans="2:24" ht="15">
      <c r="B53" s="116"/>
      <c r="C53" s="181"/>
      <c r="D53" s="442"/>
      <c r="E53" s="442"/>
      <c r="F53" s="442"/>
      <c r="G53" s="442"/>
      <c r="H53" s="442"/>
      <c r="I53" s="442"/>
      <c r="J53" s="197"/>
      <c r="K53" s="184"/>
      <c r="L53" s="183"/>
      <c r="M53" s="183"/>
      <c r="N53" s="674"/>
      <c r="O53" s="440"/>
      <c r="P53" s="440"/>
      <c r="Q53" s="35"/>
      <c r="R53" s="169"/>
      <c r="S53" s="51"/>
      <c r="T53" s="164"/>
      <c r="U53" s="164"/>
      <c r="V53" s="164"/>
      <c r="X53" s="10"/>
    </row>
    <row r="54" spans="2:24" ht="15">
      <c r="B54" s="116"/>
      <c r="C54" s="181"/>
      <c r="D54" s="442"/>
      <c r="E54" s="442"/>
      <c r="F54" s="442"/>
      <c r="G54" s="442"/>
      <c r="H54" s="442"/>
      <c r="I54" s="442"/>
      <c r="J54" s="198"/>
      <c r="K54" s="184"/>
      <c r="L54" s="183"/>
      <c r="M54" s="183"/>
      <c r="N54" s="674"/>
      <c r="O54" s="440"/>
      <c r="P54" s="440"/>
      <c r="Q54" s="35"/>
      <c r="R54" s="169"/>
      <c r="S54" s="164"/>
      <c r="T54" s="164"/>
      <c r="U54" s="164"/>
      <c r="V54" s="164"/>
      <c r="X54" s="10"/>
    </row>
    <row r="55" spans="2:24" ht="15">
      <c r="B55" s="185" t="s">
        <v>157</v>
      </c>
      <c r="C55" s="116"/>
      <c r="D55" s="116"/>
      <c r="E55" s="116"/>
      <c r="F55" s="116"/>
      <c r="G55" s="165"/>
      <c r="H55" s="116"/>
      <c r="I55" s="116"/>
      <c r="J55" s="166"/>
      <c r="K55" s="166"/>
      <c r="L55" s="166"/>
      <c r="M55" s="166"/>
      <c r="N55" s="196"/>
      <c r="O55" s="440"/>
      <c r="P55" s="440"/>
      <c r="Q55" s="35"/>
      <c r="R55" s="169"/>
      <c r="S55" s="164"/>
      <c r="T55" s="164"/>
      <c r="U55" s="164"/>
      <c r="V55" s="164"/>
      <c r="X55" s="10"/>
    </row>
    <row r="56" spans="2:24" ht="15">
      <c r="B56" s="116"/>
      <c r="C56" s="173" t="s">
        <v>101</v>
      </c>
      <c r="D56" s="116"/>
      <c r="E56" s="173" t="s">
        <v>102</v>
      </c>
      <c r="F56" s="116"/>
      <c r="G56" s="165"/>
      <c r="H56" s="116"/>
      <c r="I56" s="116"/>
      <c r="J56" s="434" t="s">
        <v>293</v>
      </c>
      <c r="K56" s="186" t="s">
        <v>103</v>
      </c>
      <c r="L56" s="187" t="s">
        <v>104</v>
      </c>
      <c r="M56" s="171"/>
      <c r="N56" s="184"/>
      <c r="O56" s="440"/>
      <c r="P56" s="440"/>
      <c r="Q56" s="35"/>
      <c r="R56" s="169"/>
      <c r="S56" s="164"/>
      <c r="T56" s="164"/>
      <c r="U56" s="164"/>
      <c r="V56" s="164"/>
      <c r="X56" s="10"/>
    </row>
    <row r="57" spans="2:25" ht="15">
      <c r="B57" s="116"/>
      <c r="C57" s="592"/>
      <c r="D57" s="658"/>
      <c r="E57" s="616"/>
      <c r="F57" s="617"/>
      <c r="G57" s="617"/>
      <c r="H57" s="617"/>
      <c r="I57" s="618"/>
      <c r="J57" s="188"/>
      <c r="K57" s="189"/>
      <c r="L57" s="190">
        <f>J57*K57</f>
        <v>0</v>
      </c>
      <c r="M57" s="270"/>
      <c r="N57" s="673"/>
      <c r="O57" s="440"/>
      <c r="P57" s="440"/>
      <c r="Q57" s="35"/>
      <c r="R57" s="169"/>
      <c r="S57" s="164"/>
      <c r="T57" s="164"/>
      <c r="U57" s="164"/>
      <c r="V57" s="164"/>
      <c r="X57" s="10"/>
      <c r="Y57" s="60"/>
    </row>
    <row r="58" spans="2:24" ht="15">
      <c r="B58" s="116"/>
      <c r="C58" s="592"/>
      <c r="D58" s="658"/>
      <c r="E58" s="616"/>
      <c r="F58" s="617"/>
      <c r="G58" s="617"/>
      <c r="H58" s="617"/>
      <c r="I58" s="618"/>
      <c r="J58" s="188"/>
      <c r="K58" s="189"/>
      <c r="L58" s="190">
        <f>J58*K58</f>
        <v>0</v>
      </c>
      <c r="M58" s="270"/>
      <c r="N58" s="676"/>
      <c r="O58" s="168"/>
      <c r="P58" s="168"/>
      <c r="Q58" s="35"/>
      <c r="R58" s="169"/>
      <c r="S58" s="164"/>
      <c r="T58" s="164"/>
      <c r="U58" s="164"/>
      <c r="V58" s="164"/>
      <c r="X58" s="10"/>
    </row>
    <row r="59" spans="2:24" ht="15">
      <c r="B59" s="116"/>
      <c r="C59" s="592"/>
      <c r="D59" s="658"/>
      <c r="E59" s="616"/>
      <c r="F59" s="617"/>
      <c r="G59" s="617"/>
      <c r="H59" s="617"/>
      <c r="I59" s="618"/>
      <c r="J59" s="188"/>
      <c r="K59" s="189"/>
      <c r="L59" s="190">
        <f>J59*K59</f>
        <v>0</v>
      </c>
      <c r="M59" s="270"/>
      <c r="N59" s="676"/>
      <c r="O59" s="168"/>
      <c r="P59" s="168"/>
      <c r="Q59" s="35"/>
      <c r="R59" s="169"/>
      <c r="S59" s="164"/>
      <c r="T59" s="164"/>
      <c r="U59" s="164"/>
      <c r="V59" s="164"/>
      <c r="X59" s="10"/>
    </row>
    <row r="60" spans="2:24" ht="15.75" thickBot="1">
      <c r="B60" s="116"/>
      <c r="C60" s="592"/>
      <c r="D60" s="658"/>
      <c r="E60" s="616"/>
      <c r="F60" s="617"/>
      <c r="G60" s="617"/>
      <c r="H60" s="617"/>
      <c r="I60" s="618"/>
      <c r="J60" s="188"/>
      <c r="K60" s="189"/>
      <c r="L60" s="190">
        <f>J60*K60</f>
        <v>0</v>
      </c>
      <c r="M60" s="270"/>
      <c r="N60" s="196"/>
      <c r="O60" s="168"/>
      <c r="P60" s="168"/>
      <c r="Q60" s="35"/>
      <c r="R60" s="169"/>
      <c r="S60" s="164"/>
      <c r="T60" s="164"/>
      <c r="U60" s="164"/>
      <c r="V60" s="164"/>
      <c r="X60" s="10"/>
    </row>
    <row r="61" spans="2:24" ht="13.5" thickTop="1">
      <c r="B61" s="116"/>
      <c r="C61" s="613" t="s">
        <v>100</v>
      </c>
      <c r="D61" s="614"/>
      <c r="E61" s="614"/>
      <c r="F61" s="614"/>
      <c r="G61" s="614"/>
      <c r="H61" s="614"/>
      <c r="I61" s="615"/>
      <c r="J61" s="166"/>
      <c r="K61" s="194">
        <f>SUM(K57:K60)</f>
        <v>0</v>
      </c>
      <c r="L61" s="414">
        <f>ROUND(SUM(L57:L60),0)</f>
        <v>0</v>
      </c>
      <c r="M61" s="270"/>
      <c r="N61" s="184"/>
      <c r="O61" s="168"/>
      <c r="P61" s="168"/>
      <c r="Q61" s="35"/>
      <c r="R61" s="169"/>
      <c r="S61" s="164"/>
      <c r="T61" s="164"/>
      <c r="U61" s="164"/>
      <c r="V61" s="164"/>
      <c r="X61" s="10"/>
    </row>
    <row r="62" spans="2:24" ht="15">
      <c r="B62" s="116"/>
      <c r="C62" s="181"/>
      <c r="D62" s="442"/>
      <c r="E62" s="442"/>
      <c r="F62" s="442"/>
      <c r="G62" s="442"/>
      <c r="H62" s="442"/>
      <c r="I62" s="442"/>
      <c r="J62" s="197"/>
      <c r="K62" s="200"/>
      <c r="L62" s="183"/>
      <c r="M62" s="183"/>
      <c r="N62" s="35"/>
      <c r="O62" s="168"/>
      <c r="P62" s="168"/>
      <c r="Q62" s="35"/>
      <c r="R62" s="169"/>
      <c r="S62" s="164"/>
      <c r="T62" s="164"/>
      <c r="U62" s="164"/>
      <c r="V62" s="164"/>
      <c r="X62" s="10"/>
    </row>
    <row r="63" spans="2:24" ht="15">
      <c r="B63" s="116"/>
      <c r="C63" s="181"/>
      <c r="D63" s="442"/>
      <c r="E63" s="442"/>
      <c r="F63" s="442"/>
      <c r="G63" s="442"/>
      <c r="H63" s="442"/>
      <c r="I63" s="442"/>
      <c r="J63" s="198"/>
      <c r="K63" s="184"/>
      <c r="L63" s="183"/>
      <c r="M63" s="183"/>
      <c r="N63" s="675"/>
      <c r="O63" s="168"/>
      <c r="P63" s="168"/>
      <c r="Q63" s="35"/>
      <c r="R63" s="169"/>
      <c r="S63" s="164"/>
      <c r="T63" s="164"/>
      <c r="U63" s="164"/>
      <c r="V63" s="164"/>
      <c r="X63" s="10"/>
    </row>
    <row r="64" spans="2:24" ht="12.75">
      <c r="B64" s="185" t="s">
        <v>105</v>
      </c>
      <c r="C64" s="116"/>
      <c r="D64" s="116"/>
      <c r="E64" s="116"/>
      <c r="F64" s="116"/>
      <c r="G64" s="165"/>
      <c r="H64" s="116"/>
      <c r="I64" s="116"/>
      <c r="J64" s="166"/>
      <c r="K64" s="166"/>
      <c r="L64" s="166"/>
      <c r="M64" s="166"/>
      <c r="N64" s="677"/>
      <c r="O64" s="168"/>
      <c r="P64" s="168"/>
      <c r="Q64" s="35"/>
      <c r="R64" s="169"/>
      <c r="S64" s="164"/>
      <c r="T64" s="164"/>
      <c r="U64" s="164"/>
      <c r="V64" s="164"/>
      <c r="X64" s="10"/>
    </row>
    <row r="65" spans="2:24" ht="12.75">
      <c r="B65" s="116"/>
      <c r="C65" s="173" t="s">
        <v>97</v>
      </c>
      <c r="D65" s="116"/>
      <c r="E65" s="116"/>
      <c r="F65" s="116"/>
      <c r="G65" s="165"/>
      <c r="H65" s="116"/>
      <c r="I65" s="116"/>
      <c r="J65" s="166"/>
      <c r="K65" s="166"/>
      <c r="L65" s="201" t="s">
        <v>104</v>
      </c>
      <c r="M65" s="171"/>
      <c r="N65" s="677"/>
      <c r="O65" s="168"/>
      <c r="P65" s="168"/>
      <c r="Q65" s="35"/>
      <c r="R65" s="169"/>
      <c r="S65" s="164"/>
      <c r="T65" s="164"/>
      <c r="U65" s="164"/>
      <c r="V65" s="164"/>
      <c r="X65" s="10"/>
    </row>
    <row r="66" spans="2:24" ht="12.75">
      <c r="B66" s="116"/>
      <c r="C66" s="592"/>
      <c r="D66" s="593"/>
      <c r="E66" s="593"/>
      <c r="F66" s="593"/>
      <c r="G66" s="593"/>
      <c r="H66" s="593"/>
      <c r="I66" s="594"/>
      <c r="J66" s="166"/>
      <c r="K66" s="166"/>
      <c r="L66" s="202"/>
      <c r="M66" s="270"/>
      <c r="N66" s="677"/>
      <c r="O66" s="168"/>
      <c r="P66" s="168"/>
      <c r="Q66" s="35"/>
      <c r="R66" s="169"/>
      <c r="S66" s="164"/>
      <c r="T66" s="164"/>
      <c r="U66" s="164"/>
      <c r="V66" s="164"/>
      <c r="X66" s="10"/>
    </row>
    <row r="67" spans="2:24" ht="12.75">
      <c r="B67" s="116"/>
      <c r="C67" s="592"/>
      <c r="D67" s="593"/>
      <c r="E67" s="593"/>
      <c r="F67" s="593"/>
      <c r="G67" s="593"/>
      <c r="H67" s="593"/>
      <c r="I67" s="594"/>
      <c r="J67" s="166"/>
      <c r="K67" s="166"/>
      <c r="L67" s="202"/>
      <c r="M67" s="270"/>
      <c r="N67" s="677"/>
      <c r="O67" s="168"/>
      <c r="P67" s="168"/>
      <c r="Q67" s="35"/>
      <c r="R67" s="169"/>
      <c r="S67" s="164"/>
      <c r="T67" s="164"/>
      <c r="U67" s="164"/>
      <c r="V67" s="164"/>
      <c r="X67" s="10"/>
    </row>
    <row r="68" spans="2:24" ht="12.75">
      <c r="B68" s="116"/>
      <c r="C68" s="592"/>
      <c r="D68" s="593"/>
      <c r="E68" s="593"/>
      <c r="F68" s="593"/>
      <c r="G68" s="593"/>
      <c r="H68" s="593"/>
      <c r="I68" s="594"/>
      <c r="J68" s="166"/>
      <c r="K68" s="166"/>
      <c r="L68" s="202"/>
      <c r="M68" s="270"/>
      <c r="N68" s="677"/>
      <c r="O68" s="168"/>
      <c r="P68" s="168"/>
      <c r="Q68" s="35"/>
      <c r="R68" s="169"/>
      <c r="S68" s="164"/>
      <c r="T68" s="164"/>
      <c r="U68" s="164"/>
      <c r="V68" s="164"/>
      <c r="X68" s="10"/>
    </row>
    <row r="69" spans="2:24" ht="13.5" thickBot="1">
      <c r="B69" s="116"/>
      <c r="C69" s="592"/>
      <c r="D69" s="593"/>
      <c r="E69" s="593"/>
      <c r="F69" s="593"/>
      <c r="G69" s="593"/>
      <c r="H69" s="593"/>
      <c r="I69" s="594"/>
      <c r="J69" s="166"/>
      <c r="K69" s="166"/>
      <c r="L69" s="276"/>
      <c r="M69" s="270"/>
      <c r="N69" s="677"/>
      <c r="O69" s="168"/>
      <c r="P69" s="168"/>
      <c r="Q69" s="35"/>
      <c r="R69" s="169"/>
      <c r="S69" s="164"/>
      <c r="T69" s="164"/>
      <c r="U69" s="164"/>
      <c r="V69" s="164"/>
      <c r="X69" s="10"/>
    </row>
    <row r="70" spans="2:24" ht="13.5" thickTop="1">
      <c r="B70" s="116"/>
      <c r="C70" s="599" t="s">
        <v>100</v>
      </c>
      <c r="D70" s="600"/>
      <c r="E70" s="600"/>
      <c r="F70" s="600"/>
      <c r="G70" s="600"/>
      <c r="H70" s="600"/>
      <c r="I70" s="601"/>
      <c r="J70" s="166"/>
      <c r="K70" s="166"/>
      <c r="L70" s="414">
        <f>ROUND(SUM(L66:L69),0)</f>
        <v>0</v>
      </c>
      <c r="M70" s="270"/>
      <c r="N70" s="677"/>
      <c r="O70" s="168"/>
      <c r="P70" s="168"/>
      <c r="Q70" s="35"/>
      <c r="R70" s="169"/>
      <c r="S70" s="164"/>
      <c r="T70" s="164"/>
      <c r="U70" s="164"/>
      <c r="V70" s="164"/>
      <c r="X70" s="10"/>
    </row>
    <row r="71" spans="2:24" ht="12.75">
      <c r="B71" s="116"/>
      <c r="C71" s="181"/>
      <c r="D71" s="181"/>
      <c r="E71" s="181"/>
      <c r="F71" s="181"/>
      <c r="G71" s="181"/>
      <c r="H71" s="181"/>
      <c r="I71" s="181"/>
      <c r="J71" s="166"/>
      <c r="K71" s="166"/>
      <c r="L71" s="183"/>
      <c r="M71" s="183"/>
      <c r="N71" s="677"/>
      <c r="O71" s="168"/>
      <c r="P71" s="168"/>
      <c r="Q71" s="35"/>
      <c r="R71" s="169"/>
      <c r="S71" s="164"/>
      <c r="T71" s="164"/>
      <c r="U71" s="164"/>
      <c r="V71" s="164"/>
      <c r="X71" s="10"/>
    </row>
    <row r="72" spans="2:24" ht="12.75">
      <c r="B72" s="185" t="s">
        <v>106</v>
      </c>
      <c r="C72" s="116"/>
      <c r="D72" s="116"/>
      <c r="E72" s="116"/>
      <c r="F72" s="116"/>
      <c r="G72" s="165"/>
      <c r="H72" s="116"/>
      <c r="I72" s="116"/>
      <c r="J72" s="166"/>
      <c r="K72" s="166"/>
      <c r="L72" s="166"/>
      <c r="M72" s="166"/>
      <c r="N72" s="677"/>
      <c r="O72" s="168"/>
      <c r="P72" s="168"/>
      <c r="Q72" s="35"/>
      <c r="R72" s="169"/>
      <c r="S72" s="164"/>
      <c r="T72" s="164"/>
      <c r="U72" s="164"/>
      <c r="V72" s="164"/>
      <c r="X72" s="10"/>
    </row>
    <row r="73" spans="2:24" ht="12.75">
      <c r="B73" s="116"/>
      <c r="C73" s="173" t="s">
        <v>97</v>
      </c>
      <c r="D73" s="116"/>
      <c r="E73" s="116"/>
      <c r="F73" s="116"/>
      <c r="G73" s="165"/>
      <c r="H73" s="116"/>
      <c r="I73" s="116"/>
      <c r="J73" s="166"/>
      <c r="K73" s="166"/>
      <c r="L73" s="201" t="s">
        <v>104</v>
      </c>
      <c r="M73" s="171"/>
      <c r="N73" s="196"/>
      <c r="O73" s="168"/>
      <c r="P73" s="168"/>
      <c r="Q73" s="35"/>
      <c r="R73" s="169"/>
      <c r="S73" s="164"/>
      <c r="T73" s="164"/>
      <c r="U73" s="164"/>
      <c r="V73" s="164"/>
      <c r="X73" s="10"/>
    </row>
    <row r="74" spans="2:24" ht="12.75">
      <c r="B74" s="116"/>
      <c r="C74" s="592"/>
      <c r="D74" s="593"/>
      <c r="E74" s="593"/>
      <c r="F74" s="593"/>
      <c r="G74" s="593"/>
      <c r="H74" s="593"/>
      <c r="I74" s="594"/>
      <c r="J74" s="166"/>
      <c r="K74" s="166"/>
      <c r="L74" s="202"/>
      <c r="M74" s="270"/>
      <c r="N74" s="184"/>
      <c r="O74" s="168"/>
      <c r="P74" s="168"/>
      <c r="Q74" s="35"/>
      <c r="R74" s="169"/>
      <c r="S74" s="164"/>
      <c r="T74" s="164"/>
      <c r="U74" s="164"/>
      <c r="V74" s="164"/>
      <c r="X74" s="10"/>
    </row>
    <row r="75" spans="2:24" ht="12.75">
      <c r="B75" s="116"/>
      <c r="C75" s="592"/>
      <c r="D75" s="593"/>
      <c r="E75" s="593"/>
      <c r="F75" s="593"/>
      <c r="G75" s="593"/>
      <c r="H75" s="593"/>
      <c r="I75" s="594"/>
      <c r="J75" s="166"/>
      <c r="K75" s="166"/>
      <c r="L75" s="394"/>
      <c r="M75" s="270"/>
      <c r="N75" s="673"/>
      <c r="O75" s="168"/>
      <c r="P75" s="168"/>
      <c r="Q75" s="35"/>
      <c r="R75" s="169"/>
      <c r="S75" s="164"/>
      <c r="T75" s="164"/>
      <c r="U75" s="164"/>
      <c r="V75" s="164"/>
      <c r="X75" s="10"/>
    </row>
    <row r="76" spans="2:24" ht="13.5" thickBot="1">
      <c r="B76" s="116"/>
      <c r="C76" s="602"/>
      <c r="D76" s="603"/>
      <c r="E76" s="603"/>
      <c r="F76" s="603"/>
      <c r="G76" s="603"/>
      <c r="H76" s="603"/>
      <c r="I76" s="604"/>
      <c r="J76" s="166"/>
      <c r="K76" s="166"/>
      <c r="L76" s="394"/>
      <c r="M76" s="270"/>
      <c r="N76" s="674"/>
      <c r="O76" s="168"/>
      <c r="P76" s="168"/>
      <c r="Q76" s="35"/>
      <c r="R76" s="169"/>
      <c r="S76" s="164"/>
      <c r="T76" s="164"/>
      <c r="U76" s="164"/>
      <c r="V76" s="164"/>
      <c r="X76" s="10"/>
    </row>
    <row r="77" spans="2:24" ht="13.5" thickTop="1">
      <c r="B77" s="116"/>
      <c r="C77" s="599" t="s">
        <v>100</v>
      </c>
      <c r="D77" s="600"/>
      <c r="E77" s="600"/>
      <c r="F77" s="600"/>
      <c r="G77" s="600"/>
      <c r="H77" s="600"/>
      <c r="I77" s="601"/>
      <c r="J77" s="166"/>
      <c r="K77" s="166"/>
      <c r="L77" s="414">
        <f>ROUND(SUM(L74:L76),0)</f>
        <v>0</v>
      </c>
      <c r="M77" s="270"/>
      <c r="N77" s="674"/>
      <c r="O77" s="168"/>
      <c r="P77" s="168"/>
      <c r="Q77" s="35"/>
      <c r="R77" s="169"/>
      <c r="S77" s="164"/>
      <c r="T77" s="164"/>
      <c r="U77" s="164"/>
      <c r="V77" s="164"/>
      <c r="X77" s="10"/>
    </row>
    <row r="78" spans="2:24" ht="12.75">
      <c r="B78" s="116"/>
      <c r="C78" s="181"/>
      <c r="D78" s="181"/>
      <c r="E78" s="181"/>
      <c r="F78" s="181"/>
      <c r="G78" s="181"/>
      <c r="H78" s="181"/>
      <c r="I78" s="181"/>
      <c r="J78" s="166"/>
      <c r="K78" s="166"/>
      <c r="L78" s="183"/>
      <c r="M78" s="183"/>
      <c r="N78" s="674"/>
      <c r="O78" s="168"/>
      <c r="P78" s="168"/>
      <c r="Q78" s="35"/>
      <c r="R78" s="169"/>
      <c r="S78" s="164"/>
      <c r="T78" s="164"/>
      <c r="U78" s="164"/>
      <c r="V78" s="164"/>
      <c r="X78" s="10"/>
    </row>
    <row r="79" spans="2:24" ht="12.75">
      <c r="B79" s="185" t="s">
        <v>107</v>
      </c>
      <c r="C79" s="116"/>
      <c r="D79" s="116"/>
      <c r="E79" s="116"/>
      <c r="F79" s="116"/>
      <c r="G79" s="165"/>
      <c r="H79" s="116"/>
      <c r="I79" s="116"/>
      <c r="J79" s="166"/>
      <c r="K79" s="166"/>
      <c r="L79" s="166"/>
      <c r="M79" s="166"/>
      <c r="N79" s="674"/>
      <c r="O79" s="168"/>
      <c r="P79" s="168"/>
      <c r="Q79" s="35"/>
      <c r="R79" s="169"/>
      <c r="S79" s="164"/>
      <c r="T79" s="164"/>
      <c r="U79" s="164"/>
      <c r="V79" s="164"/>
      <c r="X79" s="10"/>
    </row>
    <row r="80" spans="2:24" ht="12.75">
      <c r="B80" s="116"/>
      <c r="C80" s="173" t="s">
        <v>97</v>
      </c>
      <c r="D80" s="116"/>
      <c r="E80" s="116"/>
      <c r="F80" s="116"/>
      <c r="G80" s="165"/>
      <c r="H80" s="116"/>
      <c r="I80" s="116"/>
      <c r="J80" s="166"/>
      <c r="K80" s="166"/>
      <c r="L80" s="201" t="s">
        <v>104</v>
      </c>
      <c r="M80" s="171"/>
      <c r="N80" s="674"/>
      <c r="O80" s="168"/>
      <c r="P80" s="168"/>
      <c r="Q80" s="35"/>
      <c r="R80" s="169"/>
      <c r="S80" s="164"/>
      <c r="T80" s="164"/>
      <c r="U80" s="164"/>
      <c r="V80" s="164"/>
      <c r="X80" s="10"/>
    </row>
    <row r="81" spans="2:24" ht="12.75">
      <c r="B81" s="116"/>
      <c r="C81" s="592"/>
      <c r="D81" s="593"/>
      <c r="E81" s="593"/>
      <c r="F81" s="593"/>
      <c r="G81" s="593"/>
      <c r="H81" s="593"/>
      <c r="I81" s="594"/>
      <c r="J81" s="166"/>
      <c r="K81" s="166"/>
      <c r="L81" s="202"/>
      <c r="M81" s="270"/>
      <c r="N81" s="196"/>
      <c r="O81" s="168"/>
      <c r="P81" s="168"/>
      <c r="Q81" s="35"/>
      <c r="R81" s="169"/>
      <c r="S81" s="164"/>
      <c r="T81" s="164"/>
      <c r="U81" s="164"/>
      <c r="V81" s="164"/>
      <c r="X81" s="10"/>
    </row>
    <row r="82" spans="2:24" ht="12.75">
      <c r="B82" s="116"/>
      <c r="C82" s="592"/>
      <c r="D82" s="593"/>
      <c r="E82" s="593"/>
      <c r="F82" s="593"/>
      <c r="G82" s="593"/>
      <c r="H82" s="593"/>
      <c r="I82" s="594"/>
      <c r="J82" s="166"/>
      <c r="K82" s="166"/>
      <c r="L82" s="202"/>
      <c r="M82" s="270"/>
      <c r="N82" s="184"/>
      <c r="O82" s="168"/>
      <c r="P82" s="168"/>
      <c r="Q82" s="35"/>
      <c r="R82" s="169"/>
      <c r="S82" s="164"/>
      <c r="T82" s="164"/>
      <c r="U82" s="164"/>
      <c r="V82" s="164"/>
      <c r="X82" s="10"/>
    </row>
    <row r="83" spans="2:24" ht="12.75">
      <c r="B83" s="116"/>
      <c r="C83" s="592"/>
      <c r="D83" s="593"/>
      <c r="E83" s="593"/>
      <c r="F83" s="593"/>
      <c r="G83" s="593"/>
      <c r="H83" s="593"/>
      <c r="I83" s="594"/>
      <c r="J83" s="166"/>
      <c r="K83" s="166"/>
      <c r="L83" s="202"/>
      <c r="M83" s="270"/>
      <c r="N83" s="184"/>
      <c r="O83" s="168"/>
      <c r="P83" s="168"/>
      <c r="Q83" s="35"/>
      <c r="R83" s="169"/>
      <c r="S83" s="164"/>
      <c r="T83" s="164"/>
      <c r="U83" s="164"/>
      <c r="V83" s="164"/>
      <c r="X83" s="10"/>
    </row>
    <row r="84" spans="2:24" ht="12.75">
      <c r="B84" s="116"/>
      <c r="C84" s="592"/>
      <c r="D84" s="593"/>
      <c r="E84" s="593"/>
      <c r="F84" s="593"/>
      <c r="G84" s="593"/>
      <c r="H84" s="593"/>
      <c r="I84" s="594"/>
      <c r="J84" s="166"/>
      <c r="K84" s="166"/>
      <c r="L84" s="202"/>
      <c r="M84" s="270"/>
      <c r="N84" s="205"/>
      <c r="O84" s="168"/>
      <c r="P84" s="168"/>
      <c r="Q84" s="35"/>
      <c r="R84" s="169"/>
      <c r="S84" s="164"/>
      <c r="T84" s="164"/>
      <c r="U84" s="164"/>
      <c r="V84" s="164"/>
      <c r="X84" s="10"/>
    </row>
    <row r="85" spans="2:24" ht="12.75">
      <c r="B85" s="116"/>
      <c r="C85" s="592"/>
      <c r="D85" s="593"/>
      <c r="E85" s="593"/>
      <c r="F85" s="593"/>
      <c r="G85" s="593"/>
      <c r="H85" s="593"/>
      <c r="I85" s="594"/>
      <c r="J85" s="166"/>
      <c r="K85" s="166"/>
      <c r="L85" s="202"/>
      <c r="M85" s="270"/>
      <c r="N85" s="196"/>
      <c r="O85" s="168"/>
      <c r="P85" s="168"/>
      <c r="Q85" s="35"/>
      <c r="R85" s="169"/>
      <c r="S85" s="164"/>
      <c r="T85" s="164"/>
      <c r="U85" s="164"/>
      <c r="V85" s="164"/>
      <c r="X85" s="10"/>
    </row>
    <row r="86" spans="2:24" ht="12.75">
      <c r="B86" s="116"/>
      <c r="C86" s="592"/>
      <c r="D86" s="593"/>
      <c r="E86" s="593"/>
      <c r="F86" s="593"/>
      <c r="G86" s="593"/>
      <c r="H86" s="593"/>
      <c r="I86" s="594"/>
      <c r="J86" s="166"/>
      <c r="K86" s="166"/>
      <c r="L86" s="202"/>
      <c r="M86" s="270"/>
      <c r="N86" s="279"/>
      <c r="O86" s="168"/>
      <c r="P86" s="168"/>
      <c r="Q86" s="35"/>
      <c r="R86" s="169"/>
      <c r="S86" s="164"/>
      <c r="T86" s="164"/>
      <c r="U86" s="164"/>
      <c r="V86" s="164"/>
      <c r="X86" s="10"/>
    </row>
    <row r="87" spans="2:24" ht="12.75">
      <c r="B87" s="116"/>
      <c r="C87" s="592"/>
      <c r="D87" s="593"/>
      <c r="E87" s="593"/>
      <c r="F87" s="593"/>
      <c r="G87" s="593"/>
      <c r="H87" s="593"/>
      <c r="I87" s="594"/>
      <c r="J87" s="166"/>
      <c r="K87" s="166"/>
      <c r="L87" s="202"/>
      <c r="M87" s="270"/>
      <c r="N87" s="196"/>
      <c r="O87" s="168"/>
      <c r="P87" s="168"/>
      <c r="Q87" s="35"/>
      <c r="R87" s="169"/>
      <c r="S87" s="164"/>
      <c r="T87" s="164"/>
      <c r="U87" s="164"/>
      <c r="V87" s="164"/>
      <c r="X87" s="10"/>
    </row>
    <row r="88" spans="2:24" ht="12.75">
      <c r="B88" s="116"/>
      <c r="C88" s="592"/>
      <c r="D88" s="593"/>
      <c r="E88" s="593"/>
      <c r="F88" s="593"/>
      <c r="G88" s="593"/>
      <c r="H88" s="593"/>
      <c r="I88" s="594"/>
      <c r="J88" s="166"/>
      <c r="K88" s="166"/>
      <c r="L88" s="202"/>
      <c r="M88" s="270"/>
      <c r="N88" s="279"/>
      <c r="O88" s="168"/>
      <c r="P88" s="168"/>
      <c r="Q88" s="35"/>
      <c r="R88" s="169"/>
      <c r="S88" s="164"/>
      <c r="T88" s="164"/>
      <c r="U88" s="164"/>
      <c r="V88" s="164"/>
      <c r="X88" s="10"/>
    </row>
    <row r="89" spans="2:24" ht="13.5" thickBot="1">
      <c r="B89" s="116"/>
      <c r="C89" s="592"/>
      <c r="D89" s="593"/>
      <c r="E89" s="593"/>
      <c r="F89" s="593"/>
      <c r="G89" s="593"/>
      <c r="H89" s="593"/>
      <c r="I89" s="594"/>
      <c r="J89" s="166"/>
      <c r="K89" s="166"/>
      <c r="L89" s="276"/>
      <c r="M89" s="270"/>
      <c r="N89" s="184"/>
      <c r="O89" s="168"/>
      <c r="P89" s="168"/>
      <c r="Q89" s="35"/>
      <c r="R89" s="169"/>
      <c r="S89" s="164"/>
      <c r="T89" s="164"/>
      <c r="U89" s="164"/>
      <c r="V89" s="164"/>
      <c r="X89" s="10"/>
    </row>
    <row r="90" spans="2:24" ht="13.5" thickTop="1">
      <c r="B90" s="116"/>
      <c r="C90" s="599" t="s">
        <v>100</v>
      </c>
      <c r="D90" s="600"/>
      <c r="E90" s="600"/>
      <c r="F90" s="600"/>
      <c r="G90" s="600"/>
      <c r="H90" s="600"/>
      <c r="I90" s="601"/>
      <c r="J90" s="166"/>
      <c r="K90" s="166"/>
      <c r="L90" s="414">
        <f>ROUND(SUM(L81:L89),0)</f>
        <v>0</v>
      </c>
      <c r="M90" s="270"/>
      <c r="N90" s="203"/>
      <c r="O90" s="168"/>
      <c r="P90" s="168"/>
      <c r="Q90" s="51" t="s">
        <v>111</v>
      </c>
      <c r="R90" s="169"/>
      <c r="S90" s="164"/>
      <c r="T90" s="164"/>
      <c r="U90" s="164"/>
      <c r="V90" s="164"/>
      <c r="X90" s="10"/>
    </row>
    <row r="91" spans="2:24" ht="12.75">
      <c r="B91" s="116"/>
      <c r="C91" s="181"/>
      <c r="D91" s="181"/>
      <c r="E91" s="181"/>
      <c r="F91" s="181"/>
      <c r="G91" s="181"/>
      <c r="H91" s="181"/>
      <c r="I91" s="181"/>
      <c r="J91" s="166"/>
      <c r="K91" s="166"/>
      <c r="L91" s="183"/>
      <c r="M91" s="183"/>
      <c r="N91" s="203"/>
      <c r="O91" s="168"/>
      <c r="P91" s="168"/>
      <c r="Q91" s="183"/>
      <c r="R91" s="183"/>
      <c r="S91" s="164"/>
      <c r="T91" s="164"/>
      <c r="U91" s="164"/>
      <c r="V91" s="164"/>
      <c r="X91" s="10"/>
    </row>
    <row r="92" spans="2:24" ht="15">
      <c r="B92" s="185" t="s">
        <v>108</v>
      </c>
      <c r="C92" s="116"/>
      <c r="D92" s="116"/>
      <c r="E92" s="116"/>
      <c r="F92" s="116"/>
      <c r="G92" s="165"/>
      <c r="H92" s="116"/>
      <c r="I92" s="116"/>
      <c r="J92" s="166"/>
      <c r="K92" s="166"/>
      <c r="L92" s="203"/>
      <c r="M92" s="203"/>
      <c r="N92" s="157"/>
      <c r="O92" s="168"/>
      <c r="P92" s="168"/>
      <c r="Q92" s="210"/>
      <c r="R92" s="159"/>
      <c r="S92" s="37"/>
      <c r="T92" s="91"/>
      <c r="U92" s="164"/>
      <c r="V92" s="164"/>
      <c r="X92" s="10"/>
    </row>
    <row r="93" spans="2:24" ht="15">
      <c r="B93" s="116"/>
      <c r="C93" s="173" t="s">
        <v>97</v>
      </c>
      <c r="D93" s="116"/>
      <c r="E93" s="116"/>
      <c r="F93" s="116"/>
      <c r="G93" s="165"/>
      <c r="H93" s="116"/>
      <c r="I93" s="116"/>
      <c r="J93" s="204" t="s">
        <v>109</v>
      </c>
      <c r="K93" s="204" t="s">
        <v>110</v>
      </c>
      <c r="L93" s="201" t="s">
        <v>104</v>
      </c>
      <c r="M93" s="171"/>
      <c r="N93" s="157"/>
      <c r="O93" s="168"/>
      <c r="P93" s="168"/>
      <c r="Q93" s="35"/>
      <c r="R93" s="206"/>
      <c r="S93" s="91"/>
      <c r="T93" s="91"/>
      <c r="U93" s="164"/>
      <c r="V93" s="164"/>
      <c r="X93" s="10"/>
    </row>
    <row r="94" spans="2:22" ht="15">
      <c r="B94" s="116"/>
      <c r="C94" s="592"/>
      <c r="D94" s="593"/>
      <c r="E94" s="593"/>
      <c r="F94" s="593"/>
      <c r="G94" s="593"/>
      <c r="H94" s="593"/>
      <c r="I94" s="594"/>
      <c r="J94" s="188"/>
      <c r="K94" s="202"/>
      <c r="L94" s="177">
        <f>J94*K94</f>
        <v>0</v>
      </c>
      <c r="M94" s="270"/>
      <c r="N94" s="157"/>
      <c r="O94" s="168"/>
      <c r="P94" s="168"/>
      <c r="Q94" s="35"/>
      <c r="R94" s="206"/>
      <c r="S94" s="91"/>
      <c r="T94" s="91"/>
      <c r="U94" s="164"/>
      <c r="V94" s="164"/>
    </row>
    <row r="95" spans="2:22" ht="15">
      <c r="B95" s="116"/>
      <c r="C95" s="592"/>
      <c r="D95" s="593"/>
      <c r="E95" s="593"/>
      <c r="F95" s="593"/>
      <c r="G95" s="593"/>
      <c r="H95" s="593"/>
      <c r="I95" s="594"/>
      <c r="J95" s="188"/>
      <c r="K95" s="202"/>
      <c r="L95" s="177">
        <f>J95*K95</f>
        <v>0</v>
      </c>
      <c r="M95" s="270"/>
      <c r="N95" s="443"/>
      <c r="O95" s="168"/>
      <c r="P95" s="168"/>
      <c r="Q95" s="35"/>
      <c r="R95" s="169"/>
      <c r="S95" s="164"/>
      <c r="T95" s="164"/>
      <c r="U95" s="164"/>
      <c r="V95" s="164"/>
    </row>
    <row r="96" spans="2:22" ht="15">
      <c r="B96" s="116"/>
      <c r="C96" s="592"/>
      <c r="D96" s="593"/>
      <c r="E96" s="593"/>
      <c r="F96" s="593"/>
      <c r="G96" s="593"/>
      <c r="H96" s="593"/>
      <c r="I96" s="594"/>
      <c r="J96" s="188"/>
      <c r="K96" s="202"/>
      <c r="L96" s="177">
        <f>J96*K96</f>
        <v>0</v>
      </c>
      <c r="M96" s="270"/>
      <c r="N96" s="443"/>
      <c r="O96" s="168"/>
      <c r="P96" s="168"/>
      <c r="Q96" s="35"/>
      <c r="R96" s="169"/>
      <c r="S96" s="164"/>
      <c r="T96" s="164"/>
      <c r="U96" s="164"/>
      <c r="V96" s="164"/>
    </row>
    <row r="97" spans="2:22" ht="15.75" thickBot="1">
      <c r="B97" s="116"/>
      <c r="C97" s="592"/>
      <c r="D97" s="593"/>
      <c r="E97" s="593"/>
      <c r="F97" s="593"/>
      <c r="G97" s="593"/>
      <c r="H97" s="593"/>
      <c r="I97" s="594"/>
      <c r="J97" s="188"/>
      <c r="K97" s="202"/>
      <c r="L97" s="177">
        <f>J97*K97</f>
        <v>0</v>
      </c>
      <c r="M97" s="270"/>
      <c r="N97" s="443"/>
      <c r="O97" s="168"/>
      <c r="P97" s="168"/>
      <c r="Q97" s="35"/>
      <c r="R97" s="169"/>
      <c r="S97" s="164"/>
      <c r="T97" s="164"/>
      <c r="U97" s="164"/>
      <c r="V97" s="164"/>
    </row>
    <row r="98" spans="2:22" ht="15.75" thickTop="1">
      <c r="B98" s="116"/>
      <c r="C98" s="599" t="s">
        <v>100</v>
      </c>
      <c r="D98" s="600"/>
      <c r="E98" s="600"/>
      <c r="F98" s="600"/>
      <c r="G98" s="600"/>
      <c r="H98" s="600"/>
      <c r="I98" s="601"/>
      <c r="J98" s="166"/>
      <c r="K98" s="166"/>
      <c r="L98" s="414">
        <f>ROUND(SUM(L94:L97),0)</f>
        <v>0</v>
      </c>
      <c r="M98" s="270"/>
      <c r="N98" s="443"/>
      <c r="O98" s="168"/>
      <c r="P98" s="168"/>
      <c r="R98" s="169"/>
      <c r="S98" s="164"/>
      <c r="T98" s="164"/>
      <c r="U98" s="164"/>
      <c r="V98" s="164"/>
    </row>
    <row r="99" spans="2:24" ht="15.75" thickBot="1">
      <c r="B99" s="116"/>
      <c r="C99" s="181"/>
      <c r="D99" s="181"/>
      <c r="E99" s="181"/>
      <c r="F99" s="181"/>
      <c r="G99" s="181"/>
      <c r="H99" s="181"/>
      <c r="I99" s="181"/>
      <c r="J99" s="166"/>
      <c r="K99" s="166"/>
      <c r="L99" s="183"/>
      <c r="M99" s="183"/>
      <c r="N99" s="157"/>
      <c r="O99" s="158"/>
      <c r="P99" s="158"/>
      <c r="Q99" s="35"/>
      <c r="R99" s="163"/>
      <c r="S99" s="164"/>
      <c r="T99" s="164"/>
      <c r="U99" s="164"/>
      <c r="V99" s="164"/>
      <c r="W99" s="96"/>
      <c r="X99" s="10"/>
    </row>
    <row r="100" spans="2:24" ht="15" customHeight="1" thickTop="1">
      <c r="B100" s="116"/>
      <c r="C100" s="599" t="s">
        <v>294</v>
      </c>
      <c r="D100" s="600"/>
      <c r="E100" s="600"/>
      <c r="F100" s="600"/>
      <c r="G100" s="600"/>
      <c r="H100" s="600"/>
      <c r="I100" s="601"/>
      <c r="J100" s="166"/>
      <c r="K100" s="166"/>
      <c r="L100" s="447">
        <f>L38+L51+L61+L70+L77+L90+L98</f>
        <v>0</v>
      </c>
      <c r="M100" s="196"/>
      <c r="N100" s="168"/>
      <c r="O100" s="168"/>
      <c r="P100" s="183"/>
      <c r="Q100" s="183"/>
      <c r="R100" s="164"/>
      <c r="S100" s="164"/>
      <c r="T100" s="164"/>
      <c r="U100" s="164"/>
      <c r="X100" s="10"/>
    </row>
    <row r="101" spans="2:22" ht="12.75">
      <c r="B101" s="116"/>
      <c r="C101" s="116"/>
      <c r="D101" s="116"/>
      <c r="E101" s="116"/>
      <c r="F101" s="116"/>
      <c r="G101" s="165"/>
      <c r="H101" s="116"/>
      <c r="I101" s="116"/>
      <c r="J101" s="166"/>
      <c r="K101" s="166"/>
      <c r="L101" s="166"/>
      <c r="M101" s="166"/>
      <c r="N101" s="167"/>
      <c r="O101" s="168"/>
      <c r="P101" s="168"/>
      <c r="Q101" s="35"/>
      <c r="R101" s="169"/>
      <c r="S101" s="164"/>
      <c r="T101" s="164"/>
      <c r="U101" s="164"/>
      <c r="V101" s="164"/>
    </row>
    <row r="102" spans="2:24" ht="15">
      <c r="B102" s="207"/>
      <c r="C102" s="207"/>
      <c r="D102" s="207"/>
      <c r="E102" s="207"/>
      <c r="F102" s="207"/>
      <c r="G102" s="207"/>
      <c r="H102" s="208" t="s">
        <v>112</v>
      </c>
      <c r="I102" s="209"/>
      <c r="J102" s="166"/>
      <c r="K102" s="107" t="s">
        <v>113</v>
      </c>
      <c r="L102" s="447">
        <f>(L61+L51)*I102</f>
        <v>0</v>
      </c>
      <c r="M102" s="278"/>
      <c r="N102" s="157"/>
      <c r="O102" s="168"/>
      <c r="P102" s="168"/>
      <c r="Q102" s="60"/>
      <c r="R102" s="206"/>
      <c r="S102" s="91"/>
      <c r="T102" s="91"/>
      <c r="U102" s="91"/>
      <c r="V102" s="91"/>
      <c r="W102" s="60"/>
      <c r="X102" s="325"/>
    </row>
    <row r="103" spans="3:23" ht="12.75">
      <c r="C103" s="37"/>
      <c r="D103" s="49"/>
      <c r="E103" s="49"/>
      <c r="F103" s="49"/>
      <c r="G103" s="211"/>
      <c r="H103" s="116"/>
      <c r="I103" s="166"/>
      <c r="J103" s="166"/>
      <c r="K103" s="109"/>
      <c r="L103" s="203"/>
      <c r="M103" s="203"/>
      <c r="N103" s="213"/>
      <c r="O103" s="158"/>
      <c r="P103" s="158"/>
      <c r="Q103" s="35"/>
      <c r="R103" s="163"/>
      <c r="S103" s="164"/>
      <c r="T103" s="164"/>
      <c r="U103" s="164"/>
      <c r="V103" s="164"/>
      <c r="W103" s="96"/>
    </row>
    <row r="104" spans="3:23" ht="15" customHeight="1">
      <c r="C104" s="37"/>
      <c r="D104" s="49"/>
      <c r="E104" s="49"/>
      <c r="F104" s="49"/>
      <c r="G104" s="211"/>
      <c r="H104" s="116"/>
      <c r="I104" s="166"/>
      <c r="J104" s="166"/>
      <c r="K104" s="109"/>
      <c r="L104" s="398"/>
      <c r="M104" s="203"/>
      <c r="N104" s="707"/>
      <c r="O104" s="158"/>
      <c r="P104" s="158"/>
      <c r="Q104" s="35"/>
      <c r="R104" s="163"/>
      <c r="S104" s="164"/>
      <c r="T104" s="164"/>
      <c r="U104" s="164"/>
      <c r="V104" s="164"/>
      <c r="W104" s="96"/>
    </row>
    <row r="105" spans="3:24" ht="15">
      <c r="C105" s="37"/>
      <c r="D105" s="54"/>
      <c r="E105" s="49"/>
      <c r="F105" s="49"/>
      <c r="G105" s="211"/>
      <c r="H105" s="116"/>
      <c r="I105" s="166"/>
      <c r="J105" s="708" t="s">
        <v>248</v>
      </c>
      <c r="K105" s="709"/>
      <c r="L105" s="437">
        <f>L100+L102</f>
        <v>0</v>
      </c>
      <c r="M105" s="183"/>
      <c r="N105" s="707"/>
      <c r="O105" s="158"/>
      <c r="P105" s="158"/>
      <c r="Q105" s="35"/>
      <c r="R105" s="163"/>
      <c r="S105" s="164"/>
      <c r="T105" s="164"/>
      <c r="U105" s="164"/>
      <c r="V105" s="164"/>
      <c r="W105" s="96"/>
      <c r="X105" s="10"/>
    </row>
    <row r="106" spans="3:24" ht="15">
      <c r="C106" s="37"/>
      <c r="D106" s="54"/>
      <c r="E106" s="49"/>
      <c r="F106" s="49"/>
      <c r="G106" s="211"/>
      <c r="H106" s="116"/>
      <c r="I106" s="166"/>
      <c r="J106" s="392"/>
      <c r="K106" s="395"/>
      <c r="L106" s="147"/>
      <c r="M106" s="183"/>
      <c r="N106" s="707"/>
      <c r="O106" s="158"/>
      <c r="P106" s="158"/>
      <c r="Q106" s="35"/>
      <c r="R106" s="159"/>
      <c r="S106" s="91"/>
      <c r="T106" s="91"/>
      <c r="U106" s="91"/>
      <c r="V106" s="91"/>
      <c r="W106" s="153"/>
      <c r="X106" s="60"/>
    </row>
    <row r="107" spans="1:24" ht="14.25">
      <c r="A107" s="294"/>
      <c r="B107" s="293" t="s">
        <v>189</v>
      </c>
      <c r="C107" s="293"/>
      <c r="D107" s="293"/>
      <c r="E107" s="293"/>
      <c r="F107" s="295"/>
      <c r="G107" s="305" t="s">
        <v>90</v>
      </c>
      <c r="H107" s="304"/>
      <c r="I107" s="710" t="str">
        <f>IF(G107="Oui","Quel taux de TVA ?","")</f>
        <v>Quel taux de TVA ?</v>
      </c>
      <c r="J107" s="710"/>
      <c r="K107" s="397"/>
      <c r="M107" s="166"/>
      <c r="N107" s="707"/>
      <c r="O107" s="158"/>
      <c r="P107" s="158"/>
      <c r="Q107" s="35"/>
      <c r="R107" s="159"/>
      <c r="S107" s="91"/>
      <c r="T107" s="91"/>
      <c r="U107" s="91"/>
      <c r="V107" s="91"/>
      <c r="W107" s="153"/>
      <c r="X107" s="60"/>
    </row>
    <row r="108" spans="8:24" ht="12.75">
      <c r="H108" s="116"/>
      <c r="L108" s="166"/>
      <c r="M108" s="166"/>
      <c r="N108" s="707"/>
      <c r="O108" s="158"/>
      <c r="P108" s="158"/>
      <c r="Q108" s="35"/>
      <c r="R108" s="163"/>
      <c r="S108" s="164"/>
      <c r="T108" s="164"/>
      <c r="U108" s="164"/>
      <c r="V108" s="164"/>
      <c r="W108" s="96"/>
      <c r="X108" s="10"/>
    </row>
    <row r="109" spans="2:24" ht="15">
      <c r="B109" s="232"/>
      <c r="C109" s="232"/>
      <c r="D109" s="232"/>
      <c r="E109" s="232"/>
      <c r="F109" s="232"/>
      <c r="G109" s="232"/>
      <c r="H109" s="232"/>
      <c r="I109" s="115"/>
      <c r="J109" s="155"/>
      <c r="K109" s="155"/>
      <c r="L109" s="156"/>
      <c r="M109" s="156"/>
      <c r="N109" s="707"/>
      <c r="O109" s="158"/>
      <c r="P109" s="158"/>
      <c r="Q109" s="35"/>
      <c r="R109" s="163"/>
      <c r="S109" s="164"/>
      <c r="T109" s="164"/>
      <c r="U109" s="164"/>
      <c r="V109" s="164"/>
      <c r="W109" s="96"/>
      <c r="X109" s="10"/>
    </row>
    <row r="110" spans="2:24" ht="15">
      <c r="B110" s="115"/>
      <c r="C110" s="134"/>
      <c r="D110" s="133"/>
      <c r="E110" s="133"/>
      <c r="F110" s="115"/>
      <c r="G110" s="154"/>
      <c r="H110" s="115"/>
      <c r="I110" s="236"/>
      <c r="J110" s="237"/>
      <c r="K110" s="237"/>
      <c r="L110" s="156"/>
      <c r="M110" s="156"/>
      <c r="N110" s="707"/>
      <c r="O110" s="158"/>
      <c r="P110" s="158"/>
      <c r="Q110" s="35"/>
      <c r="R110" s="163"/>
      <c r="S110" s="164"/>
      <c r="T110" s="164"/>
      <c r="U110" s="164"/>
      <c r="V110" s="164"/>
      <c r="W110" s="96"/>
      <c r="X110" s="10"/>
    </row>
    <row r="111" spans="1:24" ht="12.75">
      <c r="A111" s="116"/>
      <c r="B111" s="115"/>
      <c r="C111" s="115"/>
      <c r="D111" s="115"/>
      <c r="E111" s="115"/>
      <c r="F111" s="115"/>
      <c r="G111" s="154"/>
      <c r="H111" s="115"/>
      <c r="I111" s="115"/>
      <c r="J111" s="226"/>
      <c r="K111" s="226"/>
      <c r="L111" s="226"/>
      <c r="M111" s="226"/>
      <c r="N111" s="241"/>
      <c r="O111" s="242"/>
      <c r="P111" s="242"/>
      <c r="Q111" s="50"/>
      <c r="R111" s="50"/>
      <c r="S111" s="50"/>
      <c r="T111" s="50"/>
      <c r="U111" s="50"/>
      <c r="V111" s="50"/>
      <c r="W111" s="242"/>
      <c r="X111" s="50"/>
    </row>
    <row r="112" spans="1:24" ht="15">
      <c r="A112" s="116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243"/>
      <c r="O112" s="153"/>
      <c r="P112" s="153"/>
      <c r="Q112" s="96"/>
      <c r="R112" s="96"/>
      <c r="S112" s="96"/>
      <c r="T112" s="96"/>
      <c r="U112" s="96"/>
      <c r="V112" s="96"/>
      <c r="W112" s="153"/>
      <c r="X112" s="96"/>
    </row>
    <row r="113" spans="1:24" ht="15" customHeight="1">
      <c r="A113" s="723" t="s">
        <v>187</v>
      </c>
      <c r="B113" s="723"/>
      <c r="C113" s="723"/>
      <c r="D113" s="723"/>
      <c r="E113" s="723"/>
      <c r="F113" s="723"/>
      <c r="G113" s="723"/>
      <c r="H113" s="723"/>
      <c r="I113" s="723"/>
      <c r="J113" s="723"/>
      <c r="K113" s="723"/>
      <c r="L113" s="723"/>
      <c r="M113" s="723"/>
      <c r="N113" s="96"/>
      <c r="O113" s="153"/>
      <c r="P113" s="153"/>
      <c r="Q113" s="96"/>
      <c r="R113" s="96"/>
      <c r="S113" s="96"/>
      <c r="T113" s="153"/>
      <c r="U113" s="96"/>
      <c r="V113" s="96"/>
      <c r="W113" s="96"/>
      <c r="X113" s="96"/>
    </row>
    <row r="114" spans="1:24" ht="12.75">
      <c r="A114" s="116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5"/>
      <c r="O114" s="153"/>
      <c r="P114" s="153"/>
      <c r="Q114" s="96"/>
      <c r="R114" s="96"/>
      <c r="S114" s="96"/>
      <c r="T114" s="153"/>
      <c r="U114" s="96"/>
      <c r="V114" s="96"/>
      <c r="W114" s="96"/>
      <c r="X114" s="96"/>
    </row>
    <row r="115" spans="1:24" ht="15" customHeight="1">
      <c r="A115" s="116"/>
      <c r="B115" s="711" t="s">
        <v>160</v>
      </c>
      <c r="C115" s="712"/>
      <c r="D115" s="712"/>
      <c r="E115" s="713"/>
      <c r="F115" s="711" t="s">
        <v>159</v>
      </c>
      <c r="G115" s="714"/>
      <c r="H115" s="706"/>
      <c r="I115" s="711" t="s">
        <v>118</v>
      </c>
      <c r="J115" s="706"/>
      <c r="K115" s="705" t="s">
        <v>119</v>
      </c>
      <c r="L115" s="706"/>
      <c r="M115" s="241"/>
      <c r="N115" s="245"/>
      <c r="O115" s="153"/>
      <c r="P115" s="153"/>
      <c r="Q115" s="153"/>
      <c r="R115" s="153"/>
      <c r="S115" s="153"/>
      <c r="T115" s="96"/>
      <c r="U115" s="153"/>
      <c r="V115" s="153"/>
      <c r="W115" s="96"/>
      <c r="X115" s="153"/>
    </row>
    <row r="116" spans="1:24" ht="15" customHeight="1">
      <c r="A116" s="116"/>
      <c r="B116" s="700"/>
      <c r="C116" s="701"/>
      <c r="D116" s="701"/>
      <c r="E116" s="702"/>
      <c r="F116" s="700"/>
      <c r="G116" s="701"/>
      <c r="H116" s="702"/>
      <c r="I116" s="698"/>
      <c r="J116" s="699"/>
      <c r="K116" s="698"/>
      <c r="L116" s="699"/>
      <c r="M116" s="241"/>
      <c r="N116" s="251"/>
      <c r="O116" s="153"/>
      <c r="P116" s="153"/>
      <c r="Q116" s="96"/>
      <c r="R116" s="96"/>
      <c r="S116" s="96"/>
      <c r="T116" s="96"/>
      <c r="U116" s="96"/>
      <c r="V116" s="96"/>
      <c r="W116" s="96"/>
      <c r="X116" s="96"/>
    </row>
    <row r="117" spans="1:24" ht="15" customHeight="1">
      <c r="A117" s="116"/>
      <c r="B117" s="700"/>
      <c r="C117" s="701"/>
      <c r="D117" s="701"/>
      <c r="E117" s="702"/>
      <c r="F117" s="700"/>
      <c r="G117" s="701"/>
      <c r="H117" s="702"/>
      <c r="I117" s="698"/>
      <c r="J117" s="699"/>
      <c r="K117" s="698"/>
      <c r="L117" s="699"/>
      <c r="M117" s="241"/>
      <c r="N117" s="96"/>
      <c r="O117" s="153"/>
      <c r="P117" s="153"/>
      <c r="Q117" s="96"/>
      <c r="R117" s="96"/>
      <c r="S117" s="96"/>
      <c r="T117" s="96"/>
      <c r="U117" s="96"/>
      <c r="V117" s="96"/>
      <c r="W117" s="96"/>
      <c r="X117" s="96"/>
    </row>
    <row r="118" spans="1:24" ht="15" customHeight="1">
      <c r="A118" s="116"/>
      <c r="B118" s="700"/>
      <c r="C118" s="701"/>
      <c r="D118" s="701"/>
      <c r="E118" s="702"/>
      <c r="F118" s="700"/>
      <c r="G118" s="701"/>
      <c r="H118" s="702"/>
      <c r="I118" s="698"/>
      <c r="J118" s="699"/>
      <c r="K118" s="698"/>
      <c r="L118" s="699"/>
      <c r="M118" s="241"/>
      <c r="N118" s="96"/>
      <c r="O118" s="153"/>
      <c r="P118" s="153"/>
      <c r="Q118" s="96"/>
      <c r="R118" s="96"/>
      <c r="S118" s="96"/>
      <c r="T118" s="96"/>
      <c r="U118" s="96"/>
      <c r="V118" s="96"/>
      <c r="W118" s="96"/>
      <c r="X118" s="96"/>
    </row>
    <row r="119" spans="1:24" ht="15" customHeight="1">
      <c r="A119" s="116"/>
      <c r="B119" s="700"/>
      <c r="C119" s="701"/>
      <c r="D119" s="701"/>
      <c r="E119" s="702"/>
      <c r="F119" s="700"/>
      <c r="G119" s="701"/>
      <c r="H119" s="702"/>
      <c r="I119" s="698"/>
      <c r="J119" s="699"/>
      <c r="K119" s="698"/>
      <c r="L119" s="699"/>
      <c r="M119" s="241"/>
      <c r="N119" s="96"/>
      <c r="O119" s="153"/>
      <c r="P119" s="153"/>
      <c r="Q119" s="96"/>
      <c r="R119" s="96"/>
      <c r="S119" s="96"/>
      <c r="T119" s="96"/>
      <c r="U119" s="96"/>
      <c r="V119" s="96"/>
      <c r="W119" s="96"/>
      <c r="X119" s="96"/>
    </row>
    <row r="120" spans="1:24" ht="15" customHeight="1">
      <c r="A120" s="116"/>
      <c r="B120" s="700"/>
      <c r="C120" s="701"/>
      <c r="D120" s="701"/>
      <c r="E120" s="702"/>
      <c r="F120" s="700"/>
      <c r="G120" s="701"/>
      <c r="H120" s="702"/>
      <c r="I120" s="698"/>
      <c r="J120" s="699"/>
      <c r="K120" s="698"/>
      <c r="L120" s="699"/>
      <c r="M120" s="241"/>
      <c r="N120" s="203"/>
      <c r="O120" s="158"/>
      <c r="P120" s="158"/>
      <c r="Q120" s="35"/>
      <c r="R120" s="163"/>
      <c r="S120" s="164"/>
      <c r="T120" s="164"/>
      <c r="U120" s="164"/>
      <c r="V120" s="164"/>
      <c r="W120" s="96"/>
      <c r="X120" s="10"/>
    </row>
    <row r="121" spans="1:24" ht="15" customHeight="1">
      <c r="A121" s="116"/>
      <c r="B121" s="700"/>
      <c r="C121" s="701"/>
      <c r="D121" s="701"/>
      <c r="E121" s="702"/>
      <c r="F121" s="700"/>
      <c r="G121" s="701"/>
      <c r="H121" s="702"/>
      <c r="I121" s="698"/>
      <c r="J121" s="699"/>
      <c r="K121" s="698"/>
      <c r="L121" s="699"/>
      <c r="M121" s="241"/>
      <c r="N121" s="203"/>
      <c r="O121" s="158"/>
      <c r="P121" s="158"/>
      <c r="Q121" s="35"/>
      <c r="R121" s="163"/>
      <c r="S121" s="164"/>
      <c r="T121" s="164"/>
      <c r="U121" s="164"/>
      <c r="V121" s="164"/>
      <c r="W121" s="96"/>
      <c r="X121" s="10"/>
    </row>
    <row r="122" spans="1:24" ht="15" customHeight="1">
      <c r="A122" s="116"/>
      <c r="B122" s="700"/>
      <c r="C122" s="701"/>
      <c r="D122" s="701"/>
      <c r="E122" s="702"/>
      <c r="F122" s="700"/>
      <c r="G122" s="701"/>
      <c r="H122" s="702"/>
      <c r="I122" s="698"/>
      <c r="J122" s="699"/>
      <c r="K122" s="698"/>
      <c r="L122" s="699"/>
      <c r="M122" s="241"/>
      <c r="N122" s="203"/>
      <c r="O122" s="158"/>
      <c r="P122" s="158"/>
      <c r="Q122" s="35"/>
      <c r="R122" s="163"/>
      <c r="S122" s="164"/>
      <c r="T122" s="164"/>
      <c r="U122" s="164"/>
      <c r="V122" s="164"/>
      <c r="W122" s="96"/>
      <c r="X122" s="10"/>
    </row>
    <row r="123" spans="1:24" s="216" customFormat="1" ht="15" customHeight="1">
      <c r="A123" s="116"/>
      <c r="B123" s="700"/>
      <c r="C123" s="701"/>
      <c r="D123" s="701"/>
      <c r="E123" s="702"/>
      <c r="F123" s="700"/>
      <c r="G123" s="701"/>
      <c r="H123" s="702"/>
      <c r="I123" s="698"/>
      <c r="J123" s="699"/>
      <c r="K123" s="698"/>
      <c r="L123" s="699"/>
      <c r="M123" s="241"/>
      <c r="N123" s="203"/>
      <c r="O123" s="158"/>
      <c r="P123" s="158"/>
      <c r="Q123" s="35"/>
      <c r="R123" s="163"/>
      <c r="S123" s="164"/>
      <c r="T123" s="164"/>
      <c r="U123" s="164"/>
      <c r="V123" s="164"/>
      <c r="W123" s="96"/>
      <c r="X123" s="10"/>
    </row>
    <row r="124" spans="1:24" ht="15" customHeight="1">
      <c r="A124" s="116"/>
      <c r="B124" s="700"/>
      <c r="C124" s="701"/>
      <c r="D124" s="701"/>
      <c r="E124" s="702"/>
      <c r="F124" s="700"/>
      <c r="G124" s="701"/>
      <c r="H124" s="702"/>
      <c r="I124" s="698"/>
      <c r="J124" s="699"/>
      <c r="K124" s="698"/>
      <c r="L124" s="699"/>
      <c r="M124" s="241"/>
      <c r="N124" s="203"/>
      <c r="O124" s="158"/>
      <c r="P124" s="158"/>
      <c r="Q124" s="35"/>
      <c r="R124" s="163"/>
      <c r="S124" s="164"/>
      <c r="T124" s="164"/>
      <c r="U124" s="164"/>
      <c r="V124" s="164"/>
      <c r="W124" s="96"/>
      <c r="X124" s="10"/>
    </row>
    <row r="125" spans="1:24" s="42" customFormat="1" ht="15" customHeight="1">
      <c r="A125" s="116"/>
      <c r="B125" s="700"/>
      <c r="C125" s="701"/>
      <c r="D125" s="701"/>
      <c r="E125" s="702"/>
      <c r="F125" s="700"/>
      <c r="G125" s="701"/>
      <c r="H125" s="702"/>
      <c r="I125" s="698"/>
      <c r="J125" s="699"/>
      <c r="K125" s="698"/>
      <c r="L125" s="699"/>
      <c r="M125" s="241"/>
      <c r="N125" s="203"/>
      <c r="O125" s="158"/>
      <c r="P125" s="158"/>
      <c r="Q125" s="35"/>
      <c r="R125" s="163"/>
      <c r="S125" s="164"/>
      <c r="T125" s="164"/>
      <c r="U125" s="164"/>
      <c r="V125" s="164"/>
      <c r="W125" s="96"/>
      <c r="X125" s="10"/>
    </row>
    <row r="126" spans="1:24" s="50" customFormat="1" ht="15" customHeight="1">
      <c r="A126" s="116"/>
      <c r="B126" s="700"/>
      <c r="C126" s="701"/>
      <c r="D126" s="701"/>
      <c r="E126" s="702"/>
      <c r="F126" s="700"/>
      <c r="G126" s="701"/>
      <c r="H126" s="702"/>
      <c r="I126" s="698"/>
      <c r="J126" s="699"/>
      <c r="K126" s="698"/>
      <c r="L126" s="699"/>
      <c r="M126" s="241"/>
      <c r="N126" s="203"/>
      <c r="O126" s="158"/>
      <c r="P126" s="158"/>
      <c r="Q126" s="35"/>
      <c r="R126" s="163"/>
      <c r="S126" s="164"/>
      <c r="T126" s="164"/>
      <c r="U126" s="164"/>
      <c r="V126" s="164"/>
      <c r="W126" s="96"/>
      <c r="X126" s="10"/>
    </row>
    <row r="127" spans="1:24" s="96" customFormat="1" ht="12.75">
      <c r="A127" s="116"/>
      <c r="B127" s="241"/>
      <c r="C127" s="241"/>
      <c r="D127" s="241"/>
      <c r="E127" s="241"/>
      <c r="F127" s="241"/>
      <c r="G127" s="241"/>
      <c r="H127" s="386" t="s">
        <v>100</v>
      </c>
      <c r="I127" s="654">
        <f>SUM(I116:J126)</f>
        <v>0</v>
      </c>
      <c r="J127" s="655"/>
      <c r="K127" s="654">
        <f>SUM(K116:L126)</f>
        <v>0</v>
      </c>
      <c r="L127" s="655"/>
      <c r="M127" s="241"/>
      <c r="N127" s="203"/>
      <c r="O127" s="158"/>
      <c r="P127" s="158"/>
      <c r="Q127" s="35"/>
      <c r="R127" s="163"/>
      <c r="S127" s="164"/>
      <c r="T127" s="164"/>
      <c r="U127" s="164"/>
      <c r="V127" s="164"/>
      <c r="X127" s="10"/>
    </row>
    <row r="128" spans="1:24" s="96" customFormat="1" ht="12.75">
      <c r="A128" s="116"/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03"/>
      <c r="O128" s="158"/>
      <c r="P128" s="158"/>
      <c r="Q128" s="35"/>
      <c r="R128" s="163"/>
      <c r="S128" s="164"/>
      <c r="T128" s="164"/>
      <c r="U128" s="164"/>
      <c r="V128" s="164"/>
      <c r="X128" s="10"/>
    </row>
    <row r="129" spans="1:24" s="96" customFormat="1" ht="20.25" customHeight="1">
      <c r="A129" s="215"/>
      <c r="B129" s="115"/>
      <c r="C129" s="115"/>
      <c r="D129" s="115"/>
      <c r="E129" s="115"/>
      <c r="F129" s="115"/>
      <c r="G129" s="154"/>
      <c r="H129" s="115"/>
      <c r="I129" s="115"/>
      <c r="J129" s="226"/>
      <c r="K129" s="226"/>
      <c r="L129" s="226"/>
      <c r="M129" s="226"/>
      <c r="N129" s="203"/>
      <c r="O129" s="158"/>
      <c r="P129" s="158"/>
      <c r="Q129" s="35"/>
      <c r="R129" s="163"/>
      <c r="S129" s="164"/>
      <c r="T129" s="164"/>
      <c r="U129" s="164"/>
      <c r="V129" s="164"/>
      <c r="X129" s="10"/>
    </row>
    <row r="130" spans="1:24" s="153" customFormat="1" ht="15">
      <c r="A130" s="115"/>
      <c r="B130" s="115"/>
      <c r="C130" s="115"/>
      <c r="D130" s="115"/>
      <c r="E130" s="115"/>
      <c r="F130" s="115"/>
      <c r="G130" s="154"/>
      <c r="H130" s="115"/>
      <c r="I130" s="115"/>
      <c r="J130" s="226"/>
      <c r="K130" s="226"/>
      <c r="L130" s="226"/>
      <c r="M130" s="226"/>
      <c r="N130" s="157"/>
      <c r="O130" s="158"/>
      <c r="P130" s="158"/>
      <c r="Q130" s="35"/>
      <c r="R130" s="163"/>
      <c r="S130" s="164"/>
      <c r="T130" s="164"/>
      <c r="U130" s="164"/>
      <c r="V130" s="164"/>
      <c r="W130" s="96"/>
      <c r="X130" s="10"/>
    </row>
    <row r="131" spans="1:24" s="96" customFormat="1" ht="15">
      <c r="A131" s="571" t="s">
        <v>204</v>
      </c>
      <c r="B131" s="646"/>
      <c r="C131" s="646"/>
      <c r="D131" s="646"/>
      <c r="E131" s="646"/>
      <c r="F131" s="646"/>
      <c r="G131" s="646"/>
      <c r="H131" s="646"/>
      <c r="I131" s="646"/>
      <c r="J131" s="646"/>
      <c r="K131" s="646"/>
      <c r="L131" s="646"/>
      <c r="M131" s="646"/>
      <c r="N131" s="254"/>
      <c r="O131" s="158"/>
      <c r="P131" s="158"/>
      <c r="Q131" s="35"/>
      <c r="R131" s="163"/>
      <c r="S131" s="164"/>
      <c r="T131" s="164"/>
      <c r="U131" s="164"/>
      <c r="V131" s="164"/>
      <c r="X131" s="10"/>
    </row>
    <row r="132" spans="1:24" s="96" customFormat="1" ht="15">
      <c r="A132" s="656" t="s">
        <v>263</v>
      </c>
      <c r="B132" s="657"/>
      <c r="C132" s="657"/>
      <c r="D132" s="657"/>
      <c r="E132" s="657"/>
      <c r="F132" s="657"/>
      <c r="G132" s="657"/>
      <c r="H132" s="657"/>
      <c r="I132" s="657"/>
      <c r="J132" s="657"/>
      <c r="K132" s="657"/>
      <c r="L132" s="657"/>
      <c r="M132" s="657"/>
      <c r="N132" s="321"/>
      <c r="O132" s="158"/>
      <c r="P132" s="158"/>
      <c r="Q132" s="35"/>
      <c r="R132" s="163"/>
      <c r="S132" s="164"/>
      <c r="T132" s="164"/>
      <c r="U132" s="164"/>
      <c r="V132" s="164"/>
      <c r="X132" s="10"/>
    </row>
    <row r="133" spans="1:24" s="96" customFormat="1" ht="15">
      <c r="A133" s="364"/>
      <c r="B133" s="650" t="s">
        <v>262</v>
      </c>
      <c r="C133" s="650"/>
      <c r="D133" s="650"/>
      <c r="E133" s="650"/>
      <c r="F133" s="650"/>
      <c r="G133" s="650"/>
      <c r="H133" s="650"/>
      <c r="I133" s="650"/>
      <c r="J133" s="650"/>
      <c r="K133" s="650"/>
      <c r="L133" s="650"/>
      <c r="M133" s="650"/>
      <c r="N133" s="321"/>
      <c r="O133" s="158"/>
      <c r="P133" s="158"/>
      <c r="Q133" s="35"/>
      <c r="R133" s="163"/>
      <c r="S133" s="164"/>
      <c r="T133" s="164"/>
      <c r="U133" s="164"/>
      <c r="V133" s="164"/>
      <c r="X133" s="10"/>
    </row>
    <row r="134" spans="1:24" s="96" customFormat="1" ht="15">
      <c r="A134" s="364"/>
      <c r="B134" s="645" t="s">
        <v>279</v>
      </c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321"/>
      <c r="O134" s="158"/>
      <c r="P134" s="158"/>
      <c r="Q134" s="35"/>
      <c r="R134" s="163"/>
      <c r="S134" s="164"/>
      <c r="T134" s="164"/>
      <c r="U134" s="164"/>
      <c r="V134" s="164"/>
      <c r="X134" s="10"/>
    </row>
    <row r="135" spans="1:24" s="96" customFormat="1" ht="15">
      <c r="A135" s="364"/>
      <c r="B135" s="650" t="s">
        <v>225</v>
      </c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321"/>
      <c r="O135" s="158"/>
      <c r="P135" s="158"/>
      <c r="Q135" s="35"/>
      <c r="R135" s="163"/>
      <c r="S135" s="164"/>
      <c r="T135" s="164"/>
      <c r="U135" s="164"/>
      <c r="V135" s="164"/>
      <c r="X135" s="10"/>
    </row>
    <row r="136" spans="1:24" s="96" customFormat="1" ht="15">
      <c r="A136" s="364"/>
      <c r="B136" s="645" t="s">
        <v>226</v>
      </c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321"/>
      <c r="O136" s="158"/>
      <c r="P136" s="158"/>
      <c r="Q136" s="35"/>
      <c r="R136" s="163"/>
      <c r="S136" s="164"/>
      <c r="T136" s="164"/>
      <c r="U136" s="164"/>
      <c r="V136" s="164"/>
      <c r="X136" s="10"/>
    </row>
    <row r="137" spans="1:24" s="96" customFormat="1" ht="15">
      <c r="A137" s="364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21"/>
      <c r="O137" s="158"/>
      <c r="P137" s="158"/>
      <c r="Q137" s="35"/>
      <c r="R137" s="163"/>
      <c r="S137" s="164"/>
      <c r="T137" s="164"/>
      <c r="U137" s="164"/>
      <c r="V137" s="164"/>
      <c r="X137" s="10"/>
    </row>
    <row r="138" spans="1:24" s="96" customFormat="1" ht="15">
      <c r="A138" s="364"/>
      <c r="B138" s="42" t="s">
        <v>260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21"/>
      <c r="O138" s="158"/>
      <c r="P138" s="158"/>
      <c r="Q138" s="35"/>
      <c r="R138" s="163"/>
      <c r="S138" s="164"/>
      <c r="T138" s="164"/>
      <c r="U138" s="164"/>
      <c r="V138" s="164"/>
      <c r="X138" s="10"/>
    </row>
    <row r="139" spans="1:24" s="96" customFormat="1" ht="15">
      <c r="A139" s="364"/>
      <c r="B139" s="562"/>
      <c r="C139" s="562"/>
      <c r="D139" s="562"/>
      <c r="E139" s="684"/>
      <c r="F139" s="42"/>
      <c r="G139" s="42"/>
      <c r="H139" s="42"/>
      <c r="I139" s="42"/>
      <c r="J139" s="42"/>
      <c r="K139" s="42"/>
      <c r="L139" s="42"/>
      <c r="M139" s="42"/>
      <c r="N139" s="321"/>
      <c r="O139" s="158"/>
      <c r="P139" s="158"/>
      <c r="Q139" s="35"/>
      <c r="R139" s="163"/>
      <c r="S139" s="164"/>
      <c r="T139" s="164"/>
      <c r="U139" s="164"/>
      <c r="V139" s="164"/>
      <c r="X139" s="10"/>
    </row>
    <row r="140" spans="1:24" s="96" customFormat="1" ht="15">
      <c r="A140" s="281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157"/>
      <c r="O140" s="158"/>
      <c r="P140" s="158"/>
      <c r="Q140" s="35"/>
      <c r="R140" s="163"/>
      <c r="S140" s="164"/>
      <c r="T140" s="164"/>
      <c r="U140" s="164"/>
      <c r="V140" s="164"/>
      <c r="X140" s="10"/>
    </row>
    <row r="141" spans="1:24" s="96" customFormat="1" ht="15">
      <c r="A141" s="114"/>
      <c r="B141" s="560" t="s">
        <v>200</v>
      </c>
      <c r="C141" s="561"/>
      <c r="D141" s="561"/>
      <c r="E141" s="561"/>
      <c r="F141" s="438"/>
      <c r="G141" s="721" t="s">
        <v>188</v>
      </c>
      <c r="H141" s="697"/>
      <c r="I141" s="697"/>
      <c r="J141" s="697"/>
      <c r="K141" s="444"/>
      <c r="L141" s="444"/>
      <c r="M141" s="444"/>
      <c r="N141" s="157"/>
      <c r="O141" s="158"/>
      <c r="P141" s="158"/>
      <c r="Q141" s="35"/>
      <c r="R141" s="163"/>
      <c r="S141" s="164"/>
      <c r="T141" s="164"/>
      <c r="U141" s="164"/>
      <c r="V141" s="164"/>
      <c r="X141" s="10"/>
    </row>
    <row r="142" spans="1:24" ht="15">
      <c r="A142" s="114"/>
      <c r="B142" s="530"/>
      <c r="C142" s="530"/>
      <c r="D142" s="530"/>
      <c r="E142" s="530"/>
      <c r="F142" s="438"/>
      <c r="G142" s="697"/>
      <c r="H142" s="697"/>
      <c r="I142" s="697"/>
      <c r="J142" s="697"/>
      <c r="K142" s="444"/>
      <c r="L142" s="549" t="s">
        <v>124</v>
      </c>
      <c r="M142" s="531"/>
      <c r="N142" s="157"/>
      <c r="O142" s="158"/>
      <c r="P142" s="158"/>
      <c r="Q142" s="35"/>
      <c r="R142" s="163"/>
      <c r="S142" s="164"/>
      <c r="T142" s="164"/>
      <c r="U142" s="164"/>
      <c r="V142" s="164"/>
      <c r="W142" s="96"/>
      <c r="X142" s="10"/>
    </row>
    <row r="143" spans="1:24" ht="24">
      <c r="A143" s="114"/>
      <c r="B143" s="246" t="s">
        <v>92</v>
      </c>
      <c r="C143" s="246"/>
      <c r="D143" s="246" t="s">
        <v>125</v>
      </c>
      <c r="E143" s="247"/>
      <c r="F143" s="248"/>
      <c r="G143" s="249" t="s">
        <v>126</v>
      </c>
      <c r="H143" s="249"/>
      <c r="I143" s="249" t="s">
        <v>127</v>
      </c>
      <c r="J143" s="124"/>
      <c r="K143" s="441"/>
      <c r="L143" s="531"/>
      <c r="M143" s="531"/>
      <c r="N143" s="157"/>
      <c r="O143" s="158"/>
      <c r="P143" s="158"/>
      <c r="Q143" s="35"/>
      <c r="R143" s="163"/>
      <c r="S143" s="164"/>
      <c r="T143" s="164"/>
      <c r="U143" s="164"/>
      <c r="V143" s="164"/>
      <c r="W143" s="96"/>
      <c r="X143" s="10"/>
    </row>
    <row r="144" spans="1:24" ht="15">
      <c r="A144" s="114"/>
      <c r="B144" s="720"/>
      <c r="C144" s="720"/>
      <c r="D144" s="718"/>
      <c r="E144" s="719"/>
      <c r="F144" s="57"/>
      <c r="G144" s="716"/>
      <c r="H144" s="683"/>
      <c r="I144" s="682"/>
      <c r="J144" s="717"/>
      <c r="K144" s="717"/>
      <c r="L144" s="682"/>
      <c r="M144" s="683"/>
      <c r="N144" s="157"/>
      <c r="O144" s="158"/>
      <c r="P144" s="158"/>
      <c r="Q144" s="35"/>
      <c r="R144" s="163"/>
      <c r="S144" s="164"/>
      <c r="T144" s="164"/>
      <c r="U144" s="164"/>
      <c r="V144" s="164"/>
      <c r="W144" s="96"/>
      <c r="X144" s="10"/>
    </row>
    <row r="145" spans="1:24" ht="12.75">
      <c r="A145" s="114"/>
      <c r="B145" s="501" t="s">
        <v>128</v>
      </c>
      <c r="C145" s="556"/>
      <c r="D145" s="556"/>
      <c r="E145" s="556"/>
      <c r="F145" s="82"/>
      <c r="G145" s="579" t="s">
        <v>141</v>
      </c>
      <c r="H145" s="556"/>
      <c r="I145" s="556"/>
      <c r="J145" s="556"/>
      <c r="K145" s="556"/>
      <c r="L145" s="245"/>
      <c r="M145" s="245"/>
      <c r="N145" s="24"/>
      <c r="O145" s="24"/>
      <c r="P145" s="24"/>
      <c r="Q145" s="24"/>
      <c r="R145" s="11"/>
      <c r="S145" s="11"/>
      <c r="T145" s="11"/>
      <c r="U145" s="11"/>
      <c r="V145" s="11"/>
      <c r="W145" s="11"/>
      <c r="X145" s="11"/>
    </row>
    <row r="146" spans="1:13" ht="15">
      <c r="A146" s="60"/>
      <c r="B146" s="556"/>
      <c r="C146" s="556"/>
      <c r="D146" s="556"/>
      <c r="E146" s="556"/>
      <c r="F146" s="252"/>
      <c r="G146" s="556"/>
      <c r="H146" s="556"/>
      <c r="I146" s="556"/>
      <c r="J146" s="556"/>
      <c r="K146" s="556"/>
      <c r="L146" s="245"/>
      <c r="M146" s="245"/>
    </row>
    <row r="147" spans="1:24" ht="12.75">
      <c r="A147" s="253"/>
      <c r="B147" s="556"/>
      <c r="C147" s="556"/>
      <c r="D147" s="556"/>
      <c r="E147" s="556"/>
      <c r="F147" s="96"/>
      <c r="G147" s="556"/>
      <c r="H147" s="556"/>
      <c r="I147" s="556"/>
      <c r="J147" s="556"/>
      <c r="K147" s="556"/>
      <c r="L147" s="96"/>
      <c r="M147" s="96"/>
      <c r="N147" s="245"/>
      <c r="O147" s="153"/>
      <c r="P147" s="153"/>
      <c r="Q147" s="96"/>
      <c r="R147" s="96"/>
      <c r="S147" s="96"/>
      <c r="T147" s="96"/>
      <c r="U147" s="96"/>
      <c r="V147" s="96"/>
      <c r="W147" s="96"/>
      <c r="X147" s="96"/>
    </row>
    <row r="148" spans="1:24" ht="15" customHeight="1">
      <c r="A148" s="115"/>
      <c r="B148" s="115"/>
      <c r="C148" s="115"/>
      <c r="D148" s="115"/>
      <c r="E148" s="115"/>
      <c r="F148" s="115"/>
      <c r="G148" s="154"/>
      <c r="H148" s="115"/>
      <c r="I148" s="115"/>
      <c r="J148" s="226"/>
      <c r="K148" s="226"/>
      <c r="L148" s="226"/>
      <c r="M148" s="226"/>
      <c r="N148" s="59"/>
      <c r="O148" s="153"/>
      <c r="P148" s="153"/>
      <c r="Q148" s="96"/>
      <c r="R148" s="96"/>
      <c r="S148" s="96"/>
      <c r="T148" s="96"/>
      <c r="U148" s="96"/>
      <c r="V148" s="96"/>
      <c r="W148" s="96"/>
      <c r="X148" s="96"/>
    </row>
    <row r="149" spans="1:24" ht="15" customHeight="1">
      <c r="A149" s="115"/>
      <c r="B149" s="115"/>
      <c r="C149" s="115"/>
      <c r="D149" s="115"/>
      <c r="E149" s="115"/>
      <c r="F149" s="115"/>
      <c r="G149" s="154"/>
      <c r="H149" s="115"/>
      <c r="I149" s="115"/>
      <c r="J149" s="226"/>
      <c r="K149" s="226"/>
      <c r="L149" s="226"/>
      <c r="M149" s="226"/>
      <c r="N149" s="41"/>
      <c r="O149" s="153"/>
      <c r="P149" s="153"/>
      <c r="Q149" s="96"/>
      <c r="R149" s="96"/>
      <c r="S149" s="96"/>
      <c r="T149" s="96"/>
      <c r="U149" s="96"/>
      <c r="V149" s="96"/>
      <c r="W149" s="96"/>
      <c r="X149" s="96"/>
    </row>
    <row r="150" spans="1:13" ht="15" customHeight="1">
      <c r="A150" s="115"/>
      <c r="B150" s="115"/>
      <c r="C150" s="115"/>
      <c r="D150" s="115"/>
      <c r="E150" s="115"/>
      <c r="F150" s="115"/>
      <c r="G150" s="154"/>
      <c r="H150" s="115"/>
      <c r="I150" s="115"/>
      <c r="J150" s="226"/>
      <c r="K150" s="226"/>
      <c r="L150" s="226"/>
      <c r="M150" s="226"/>
    </row>
    <row r="151" spans="1:13" ht="15" customHeight="1">
      <c r="A151" s="115"/>
      <c r="B151" s="115"/>
      <c r="C151" s="115"/>
      <c r="D151" s="115"/>
      <c r="E151" s="115"/>
      <c r="F151" s="319"/>
      <c r="G151" s="154"/>
      <c r="H151" s="115"/>
      <c r="I151" s="115"/>
      <c r="J151" s="226"/>
      <c r="K151" s="226"/>
      <c r="L151" s="226"/>
      <c r="M151" s="226"/>
    </row>
    <row r="152" spans="1:24" ht="15" customHeight="1">
      <c r="A152" s="115"/>
      <c r="B152" s="115"/>
      <c r="C152" s="115"/>
      <c r="D152" s="115"/>
      <c r="E152" s="115"/>
      <c r="F152" s="115"/>
      <c r="G152" s="154"/>
      <c r="H152" s="115"/>
      <c r="I152" s="115"/>
      <c r="J152" s="226"/>
      <c r="K152" s="226"/>
      <c r="L152" s="226"/>
      <c r="M152" s="226"/>
      <c r="O152" s="153"/>
      <c r="P152" s="153"/>
      <c r="Q152" s="96"/>
      <c r="R152" s="96"/>
      <c r="S152" s="96"/>
      <c r="T152" s="96"/>
      <c r="U152" s="96"/>
      <c r="V152" s="96"/>
      <c r="W152" s="96"/>
      <c r="X152" s="96"/>
    </row>
    <row r="153" spans="1:13" ht="15" customHeight="1">
      <c r="A153" s="115"/>
      <c r="B153" s="115"/>
      <c r="C153" s="115"/>
      <c r="D153" s="115"/>
      <c r="E153" s="115"/>
      <c r="F153" s="115"/>
      <c r="G153" s="154"/>
      <c r="H153" s="115"/>
      <c r="I153" s="115"/>
      <c r="J153" s="226"/>
      <c r="K153" s="226"/>
      <c r="L153" s="226"/>
      <c r="M153" s="226"/>
    </row>
    <row r="154" spans="1:13" ht="15" customHeight="1">
      <c r="A154" s="115"/>
      <c r="B154" s="115"/>
      <c r="C154" s="115"/>
      <c r="D154" s="115"/>
      <c r="E154" s="115"/>
      <c r="F154" s="115"/>
      <c r="G154" s="154"/>
      <c r="H154" s="115"/>
      <c r="I154" s="115"/>
      <c r="J154" s="226"/>
      <c r="K154" s="226"/>
      <c r="L154" s="226"/>
      <c r="M154" s="226"/>
    </row>
    <row r="155" spans="1:13" ht="15" customHeight="1">
      <c r="A155" s="115"/>
      <c r="B155" s="115"/>
      <c r="C155" s="115"/>
      <c r="D155" s="115"/>
      <c r="E155" s="115"/>
      <c r="F155" s="115"/>
      <c r="G155" s="154"/>
      <c r="H155" s="115"/>
      <c r="I155" s="115"/>
      <c r="J155" s="226"/>
      <c r="K155" s="226"/>
      <c r="L155" s="226"/>
      <c r="M155" s="226"/>
    </row>
    <row r="156" spans="1:13" ht="15" customHeight="1">
      <c r="A156" s="115"/>
      <c r="B156" s="115"/>
      <c r="C156" s="115"/>
      <c r="D156" s="115"/>
      <c r="E156" s="115"/>
      <c r="F156" s="115"/>
      <c r="G156" s="154"/>
      <c r="H156" s="115"/>
      <c r="I156" s="115"/>
      <c r="J156" s="226"/>
      <c r="K156" s="226"/>
      <c r="L156" s="226"/>
      <c r="M156" s="226"/>
    </row>
    <row r="157" spans="1:13" ht="12.75">
      <c r="A157" s="115"/>
      <c r="B157" s="115"/>
      <c r="C157" s="115"/>
      <c r="D157" s="115"/>
      <c r="E157" s="115"/>
      <c r="F157" s="115"/>
      <c r="G157" s="154"/>
      <c r="H157" s="115"/>
      <c r="I157" s="115"/>
      <c r="J157" s="226"/>
      <c r="K157" s="226"/>
      <c r="L157" s="226"/>
      <c r="M157" s="226"/>
    </row>
    <row r="158" spans="1:13" ht="15">
      <c r="A158" s="547" t="s">
        <v>129</v>
      </c>
      <c r="B158" s="531"/>
      <c r="C158" s="531"/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</row>
    <row r="159" spans="1:13" ht="15" customHeight="1">
      <c r="A159" s="60"/>
      <c r="B159" s="695" t="s">
        <v>238</v>
      </c>
      <c r="C159" s="696"/>
      <c r="D159" s="696"/>
      <c r="E159" s="696"/>
      <c r="F159" s="696"/>
      <c r="G159" s="696"/>
      <c r="H159" s="696"/>
      <c r="I159" s="696"/>
      <c r="J159" s="696"/>
      <c r="K159" s="696"/>
      <c r="L159" s="696"/>
      <c r="M159" s="696"/>
    </row>
    <row r="160" spans="1:24" s="11" customFormat="1" ht="15" customHeight="1">
      <c r="A160" s="60"/>
      <c r="B160" s="651" t="s">
        <v>269</v>
      </c>
      <c r="C160" s="651"/>
      <c r="D160" s="651"/>
      <c r="E160" s="651"/>
      <c r="F160" s="651"/>
      <c r="G160" s="651"/>
      <c r="H160" s="651"/>
      <c r="I160" s="651"/>
      <c r="J160" s="651"/>
      <c r="K160" s="651"/>
      <c r="L160" s="651"/>
      <c r="M160" s="651"/>
      <c r="N160" s="10"/>
      <c r="O160" s="60"/>
      <c r="P160" s="60"/>
      <c r="Q160" s="10"/>
      <c r="R160" s="10"/>
      <c r="S160" s="10"/>
      <c r="T160" s="10"/>
      <c r="U160" s="10"/>
      <c r="V160" s="10"/>
      <c r="W160" s="10"/>
      <c r="X160" s="443"/>
    </row>
    <row r="161" spans="1:13" ht="15" customHeight="1">
      <c r="A161" s="60"/>
      <c r="B161" s="651" t="s">
        <v>239</v>
      </c>
      <c r="C161" s="651"/>
      <c r="D161" s="651"/>
      <c r="E161" s="651"/>
      <c r="F161" s="651"/>
      <c r="G161" s="651"/>
      <c r="H161" s="651"/>
      <c r="I161" s="651"/>
      <c r="J161" s="651"/>
      <c r="K161" s="651"/>
      <c r="L161" s="651"/>
      <c r="M161" s="651"/>
    </row>
    <row r="162" spans="1:24" s="96" customFormat="1" ht="15" customHeight="1">
      <c r="A162" s="60"/>
      <c r="B162" s="715" t="s">
        <v>240</v>
      </c>
      <c r="C162" s="715"/>
      <c r="D162" s="715"/>
      <c r="E162" s="715"/>
      <c r="F162" s="715"/>
      <c r="G162" s="715"/>
      <c r="H162" s="715"/>
      <c r="I162" s="715"/>
      <c r="J162" s="715"/>
      <c r="K162" s="715"/>
      <c r="L162" s="715"/>
      <c r="M162" s="715"/>
      <c r="N162" s="10"/>
      <c r="O162" s="60"/>
      <c r="P162" s="60"/>
      <c r="Q162" s="10"/>
      <c r="R162" s="10"/>
      <c r="S162" s="10"/>
      <c r="T162" s="10"/>
      <c r="U162" s="10"/>
      <c r="V162" s="10"/>
      <c r="W162" s="10"/>
      <c r="X162" s="10"/>
    </row>
    <row r="163" spans="1:24" s="96" customFormat="1" ht="15" customHeight="1">
      <c r="A163" s="60"/>
      <c r="B163" s="724" t="s">
        <v>241</v>
      </c>
      <c r="C163" s="724"/>
      <c r="D163" s="724"/>
      <c r="E163" s="724"/>
      <c r="F163" s="724"/>
      <c r="G163" s="724"/>
      <c r="H163" s="724"/>
      <c r="I163" s="724"/>
      <c r="J163" s="724"/>
      <c r="K163" s="724"/>
      <c r="L163" s="724"/>
      <c r="M163" s="724"/>
      <c r="N163" s="10"/>
      <c r="O163" s="60"/>
      <c r="P163" s="60"/>
      <c r="Q163" s="10"/>
      <c r="R163" s="10"/>
      <c r="S163" s="10"/>
      <c r="T163" s="10"/>
      <c r="U163" s="10"/>
      <c r="V163" s="10"/>
      <c r="W163" s="10"/>
      <c r="X163" s="443"/>
    </row>
    <row r="164" spans="1:24" s="96" customFormat="1" ht="15" customHeight="1">
      <c r="A164" s="60"/>
      <c r="B164" s="576" t="s">
        <v>130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10"/>
      <c r="O164" s="60"/>
      <c r="P164" s="60"/>
      <c r="Q164" s="10"/>
      <c r="R164" s="10"/>
      <c r="S164" s="10"/>
      <c r="T164" s="10"/>
      <c r="U164" s="10"/>
      <c r="V164" s="10"/>
      <c r="W164" s="10"/>
      <c r="X164" s="443"/>
    </row>
    <row r="165" spans="1:13" ht="15" customHeight="1">
      <c r="A165" s="60"/>
      <c r="B165" s="569" t="s">
        <v>194</v>
      </c>
      <c r="C165" s="569"/>
      <c r="D165" s="569"/>
      <c r="E165" s="569"/>
      <c r="F165" s="256" t="s">
        <v>90</v>
      </c>
      <c r="G165" s="155"/>
      <c r="H165" s="155"/>
      <c r="I165" s="155"/>
      <c r="J165" s="155"/>
      <c r="K165" s="155"/>
      <c r="L165" s="156"/>
      <c r="M165" s="156"/>
    </row>
    <row r="166" spans="1:13" ht="15" customHeight="1">
      <c r="A166" s="60"/>
      <c r="B166" s="569" t="s">
        <v>195</v>
      </c>
      <c r="C166" s="569"/>
      <c r="D166" s="569"/>
      <c r="E166" s="569"/>
      <c r="F166" s="256" t="s">
        <v>90</v>
      </c>
      <c r="G166" s="257"/>
      <c r="H166" s="255"/>
      <c r="I166" s="115"/>
      <c r="J166" s="155"/>
      <c r="K166" s="155"/>
      <c r="L166" s="156"/>
      <c r="M166" s="156"/>
    </row>
    <row r="167" spans="1:24" s="96" customFormat="1" ht="15" customHeight="1">
      <c r="A167" s="10"/>
      <c r="B167" s="722" t="s">
        <v>190</v>
      </c>
      <c r="C167" s="722"/>
      <c r="D167" s="722"/>
      <c r="E167" s="722"/>
      <c r="F167" s="722"/>
      <c r="G167" s="722"/>
      <c r="H167" s="722"/>
      <c r="I167" s="722"/>
      <c r="J167" s="722"/>
      <c r="K167" s="256" t="s">
        <v>90</v>
      </c>
      <c r="M167" s="255"/>
      <c r="N167" s="10"/>
      <c r="O167" s="60"/>
      <c r="P167" s="60"/>
      <c r="Q167" s="10"/>
      <c r="R167" s="10"/>
      <c r="S167" s="10"/>
      <c r="T167" s="10"/>
      <c r="U167" s="10"/>
      <c r="V167" s="10"/>
      <c r="W167" s="10"/>
      <c r="X167" s="443"/>
    </row>
    <row r="168" spans="1:13" ht="15" customHeight="1">
      <c r="A168" s="24"/>
      <c r="B168" s="572" t="s">
        <v>267</v>
      </c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</row>
    <row r="169" spans="2:13" ht="15">
      <c r="B169" s="217"/>
      <c r="C169" s="24"/>
      <c r="D169" s="24"/>
      <c r="E169" s="24"/>
      <c r="F169" s="24"/>
      <c r="G169" s="217"/>
      <c r="H169" s="24"/>
      <c r="I169" s="258"/>
      <c r="J169" s="258"/>
      <c r="K169" s="258"/>
      <c r="L169" s="217"/>
      <c r="M169" s="217"/>
    </row>
    <row r="170" ht="15">
      <c r="A170" s="253"/>
    </row>
    <row r="171" spans="1:13" ht="15" customHeight="1">
      <c r="A171" s="687" t="s">
        <v>131</v>
      </c>
      <c r="B171" s="703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</row>
    <row r="172" spans="1:13" ht="44.25" customHeight="1">
      <c r="A172" s="688" t="s">
        <v>270</v>
      </c>
      <c r="B172" s="703"/>
      <c r="C172" s="703"/>
      <c r="D172" s="703"/>
      <c r="E172" s="703"/>
      <c r="F172" s="703"/>
      <c r="G172" s="703"/>
      <c r="H172" s="703"/>
      <c r="I172" s="703"/>
      <c r="J172" s="703"/>
      <c r="K172" s="703"/>
      <c r="L172" s="703"/>
      <c r="M172" s="703"/>
    </row>
    <row r="173" spans="2:13" ht="15"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</row>
    <row r="174" spans="2:5" ht="15">
      <c r="B174" s="44"/>
      <c r="C174" s="44"/>
      <c r="D174" s="44"/>
      <c r="E174" s="44"/>
    </row>
    <row r="175" ht="15">
      <c r="A175" s="253"/>
    </row>
    <row r="185" ht="15">
      <c r="A185" s="95"/>
    </row>
  </sheetData>
  <sheetProtection password="DE8F" sheet="1" objects="1" scenarios="1" formatColumns="0" insertRows="0"/>
  <mergeCells count="164">
    <mergeCell ref="A1:D1"/>
    <mergeCell ref="J1:M1"/>
    <mergeCell ref="J2:K2"/>
    <mergeCell ref="L2:M2"/>
    <mergeCell ref="C10:D10"/>
    <mergeCell ref="E10:G10"/>
    <mergeCell ref="N13:N21"/>
    <mergeCell ref="B15:D15"/>
    <mergeCell ref="E15:L15"/>
    <mergeCell ref="B16:D16"/>
    <mergeCell ref="E16:G16"/>
    <mergeCell ref="B17:D17"/>
    <mergeCell ref="E17:G17"/>
    <mergeCell ref="B26:H26"/>
    <mergeCell ref="C28:I28"/>
    <mergeCell ref="N28:N35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N39:N45"/>
    <mergeCell ref="C44:D44"/>
    <mergeCell ref="E44:I44"/>
    <mergeCell ref="C45:D45"/>
    <mergeCell ref="E45:I45"/>
    <mergeCell ref="C46:D46"/>
    <mergeCell ref="E46:I46"/>
    <mergeCell ref="C47:D47"/>
    <mergeCell ref="E47:I47"/>
    <mergeCell ref="C48:D48"/>
    <mergeCell ref="E48:I48"/>
    <mergeCell ref="C49:D49"/>
    <mergeCell ref="E49:I49"/>
    <mergeCell ref="N49:N54"/>
    <mergeCell ref="C50:D50"/>
    <mergeCell ref="E50:I50"/>
    <mergeCell ref="C51:I51"/>
    <mergeCell ref="C57:D57"/>
    <mergeCell ref="E57:I57"/>
    <mergeCell ref="N57:N59"/>
    <mergeCell ref="C58:D58"/>
    <mergeCell ref="E58:I58"/>
    <mergeCell ref="C59:D59"/>
    <mergeCell ref="E59:I59"/>
    <mergeCell ref="C60:D60"/>
    <mergeCell ref="E60:I60"/>
    <mergeCell ref="C61:I61"/>
    <mergeCell ref="N63:N72"/>
    <mergeCell ref="C66:I66"/>
    <mergeCell ref="C67:I67"/>
    <mergeCell ref="C68:I68"/>
    <mergeCell ref="C69:I69"/>
    <mergeCell ref="C70:I70"/>
    <mergeCell ref="C74:I74"/>
    <mergeCell ref="C75:I75"/>
    <mergeCell ref="N75:N80"/>
    <mergeCell ref="C76:I76"/>
    <mergeCell ref="C77:I77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4:I94"/>
    <mergeCell ref="C95:I95"/>
    <mergeCell ref="C96:I96"/>
    <mergeCell ref="C97:I97"/>
    <mergeCell ref="C98:I98"/>
    <mergeCell ref="C100:I100"/>
    <mergeCell ref="N104:N110"/>
    <mergeCell ref="J105:K105"/>
    <mergeCell ref="I107:J107"/>
    <mergeCell ref="A113:M113"/>
    <mergeCell ref="B115:E115"/>
    <mergeCell ref="F115:H115"/>
    <mergeCell ref="I115:J115"/>
    <mergeCell ref="K115:L115"/>
    <mergeCell ref="B116:E116"/>
    <mergeCell ref="F116:H116"/>
    <mergeCell ref="I116:J116"/>
    <mergeCell ref="K116:L116"/>
    <mergeCell ref="B117:E117"/>
    <mergeCell ref="F117:H117"/>
    <mergeCell ref="I117:J117"/>
    <mergeCell ref="K117:L117"/>
    <mergeCell ref="B118:E118"/>
    <mergeCell ref="F118:H118"/>
    <mergeCell ref="I118:J118"/>
    <mergeCell ref="K118:L118"/>
    <mergeCell ref="B119:E119"/>
    <mergeCell ref="F119:H119"/>
    <mergeCell ref="I119:J119"/>
    <mergeCell ref="K119:L119"/>
    <mergeCell ref="B120:E120"/>
    <mergeCell ref="F120:H120"/>
    <mergeCell ref="I120:J120"/>
    <mergeCell ref="K120:L120"/>
    <mergeCell ref="B121:E121"/>
    <mergeCell ref="F121:H121"/>
    <mergeCell ref="I121:J121"/>
    <mergeCell ref="K121:L121"/>
    <mergeCell ref="B122:E122"/>
    <mergeCell ref="F122:H122"/>
    <mergeCell ref="I122:J122"/>
    <mergeCell ref="K122:L122"/>
    <mergeCell ref="B123:E123"/>
    <mergeCell ref="F123:H123"/>
    <mergeCell ref="I123:J123"/>
    <mergeCell ref="K123:L123"/>
    <mergeCell ref="B124:E124"/>
    <mergeCell ref="F124:H124"/>
    <mergeCell ref="I124:J124"/>
    <mergeCell ref="K124:L124"/>
    <mergeCell ref="B125:E125"/>
    <mergeCell ref="F125:H125"/>
    <mergeCell ref="I125:J125"/>
    <mergeCell ref="K125:L125"/>
    <mergeCell ref="B126:E126"/>
    <mergeCell ref="F126:H126"/>
    <mergeCell ref="I126:J126"/>
    <mergeCell ref="K126:L126"/>
    <mergeCell ref="I127:J127"/>
    <mergeCell ref="K127:L127"/>
    <mergeCell ref="A131:M131"/>
    <mergeCell ref="A132:M132"/>
    <mergeCell ref="B133:M133"/>
    <mergeCell ref="B134:M134"/>
    <mergeCell ref="B135:M135"/>
    <mergeCell ref="B136:M136"/>
    <mergeCell ref="B139:E139"/>
    <mergeCell ref="B141:E142"/>
    <mergeCell ref="G141:J142"/>
    <mergeCell ref="L142:M143"/>
    <mergeCell ref="B144:C144"/>
    <mergeCell ref="D144:E144"/>
    <mergeCell ref="G144:H144"/>
    <mergeCell ref="I144:K144"/>
    <mergeCell ref="L144:M144"/>
    <mergeCell ref="B145:E147"/>
    <mergeCell ref="G145:K147"/>
    <mergeCell ref="A158:M158"/>
    <mergeCell ref="B159:M159"/>
    <mergeCell ref="B160:M160"/>
    <mergeCell ref="B161:M161"/>
    <mergeCell ref="B162:M162"/>
    <mergeCell ref="B163:M163"/>
    <mergeCell ref="A172:M172"/>
    <mergeCell ref="B164:M164"/>
    <mergeCell ref="B165:E165"/>
    <mergeCell ref="B166:E166"/>
    <mergeCell ref="B167:J167"/>
    <mergeCell ref="B168:M168"/>
    <mergeCell ref="A171:M171"/>
  </mergeCells>
  <conditionalFormatting sqref="L144">
    <cfRule type="cellIs" priority="1" dxfId="66" operator="equal" stopIfTrue="1">
      <formula>""""""</formula>
    </cfRule>
  </conditionalFormatting>
  <conditionalFormatting sqref="K10:L10 O2:P4">
    <cfRule type="cellIs" priority="2" dxfId="1" operator="notEqual" stopIfTrue="1">
      <formula>""""""</formula>
    </cfRule>
  </conditionalFormatting>
  <conditionalFormatting sqref="K107">
    <cfRule type="expression" priority="3" dxfId="67" stopIfTrue="1">
      <formula>$G$107="Oui"</formula>
    </cfRule>
  </conditionalFormatting>
  <dataValidations count="3">
    <dataValidation type="list" allowBlank="1" showInputMessage="1" showErrorMessage="1" sqref="C44:D50">
      <formula1>$Q$2:$Q$8</formula1>
    </dataValidation>
    <dataValidation type="list" allowBlank="1" showInputMessage="1" showErrorMessage="1" sqref="C57:D60">
      <formula1>$Q$11:$Q$16</formula1>
    </dataValidation>
    <dataValidation type="list" allowBlank="1" showInputMessage="1" showErrorMessage="1" sqref="G107 K167 F165:F166">
      <formula1>"Oui,Non"</formula1>
    </dataValidation>
  </dataValidations>
  <printOptions/>
  <pageMargins left="0.7" right="0.7" top="0.75" bottom="0.75" header="0.3" footer="0.3"/>
  <pageSetup horizontalDpi="600" verticalDpi="600" orientation="portrait" paperSize="9" scale="45" r:id="rId3"/>
  <rowBreaks count="2" manualBreakCount="2">
    <brk id="108" max="255" man="1"/>
    <brk id="1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 Né</dc:creator>
  <cp:keywords/>
  <dc:description/>
  <cp:lastModifiedBy>CECCHIN Bruno</cp:lastModifiedBy>
  <cp:lastPrinted>2011-07-22T15:04:46Z</cp:lastPrinted>
  <dcterms:created xsi:type="dcterms:W3CDTF">2011-05-19T08:20:44Z</dcterms:created>
  <dcterms:modified xsi:type="dcterms:W3CDTF">2011-09-26T14:36:35Z</dcterms:modified>
  <cp:category/>
  <cp:version/>
  <cp:contentType/>
  <cp:contentStatus/>
</cp:coreProperties>
</file>