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8835" tabRatio="817" activeTab="1"/>
  </bookViews>
  <sheets>
    <sheet name="Recommandations" sheetId="1" r:id="rId1"/>
    <sheet name="Fiche Identité" sheetId="2" r:id="rId2"/>
    <sheet name="Experts" sheetId="3" r:id="rId3"/>
    <sheet name="Part1-Coord." sheetId="4" r:id="rId4"/>
    <sheet name="Part2" sheetId="5" r:id="rId5"/>
    <sheet name="Part3" sheetId="6" r:id="rId6"/>
    <sheet name="Part4" sheetId="7" r:id="rId7"/>
    <sheet name="Part5" sheetId="8" r:id="rId8"/>
    <sheet name="Part6" sheetId="9" r:id="rId9"/>
    <sheet name="Part7" sheetId="10" r:id="rId10"/>
    <sheet name="Part8" sheetId="11" r:id="rId11"/>
    <sheet name="Part9" sheetId="12" r:id="rId12"/>
    <sheet name="Part10" sheetId="13" r:id="rId13"/>
  </sheets>
  <definedNames>
    <definedName name="Identification_des_financeurs__nom__adresse">'Part1-Coord.'!$B$302</definedName>
    <definedName name="_xlnm.Print_Area" localSheetId="1">'Fiche Identité'!$A$1:$H$74</definedName>
    <definedName name="_xlnm.Print_Area" localSheetId="12">'Part10'!$A$1:$N$307</definedName>
    <definedName name="_xlnm.Print_Area" localSheetId="3">'Part1-Coord.'!$A$1:$N$354</definedName>
    <definedName name="_xlnm.Print_Area" localSheetId="4">'Part2'!$A$1:$N$307</definedName>
    <definedName name="_xlnm.Print_Area" localSheetId="5">'Part3'!$A$1:$N$307</definedName>
    <definedName name="_xlnm.Print_Area" localSheetId="6">'Part4'!$A$1:$N$307</definedName>
    <definedName name="_xlnm.Print_Area" localSheetId="7">'Part5'!$A$1:$N$307</definedName>
    <definedName name="_xlnm.Print_Area" localSheetId="8">'Part6'!$A$1:$N$307</definedName>
    <definedName name="_xlnm.Print_Area" localSheetId="9">'Part7'!$A$1:$N$307</definedName>
    <definedName name="_xlnm.Print_Area" localSheetId="10">'Part8'!$A$1:$N$307</definedName>
    <definedName name="_xlnm.Print_Area" localSheetId="11">'Part9'!$A$1:$N$307</definedName>
  </definedNames>
  <calcPr fullCalcOnLoad="1"/>
</workbook>
</file>

<file path=xl/comments10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1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2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13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2.xml><?xml version="1.0" encoding="utf-8"?>
<comments xmlns="http://schemas.openxmlformats.org/spreadsheetml/2006/main">
  <authors>
    <author>GauthierA</author>
    <author>Gentier</author>
    <author>richard</author>
    <author>Alain Gauthier</author>
  </authors>
  <commentList>
    <comment ref="B13" authorId="0">
      <text>
        <r>
          <rPr>
            <b/>
            <sz val="10"/>
            <rFont val="Arial"/>
            <family val="2"/>
          </rPr>
          <t>Maximum 20 caractères</t>
        </r>
      </text>
    </comment>
    <comment ref="B14" authorId="1">
      <text>
        <r>
          <rPr>
            <b/>
            <sz val="8"/>
            <rFont val="Tahoma"/>
            <family val="2"/>
          </rPr>
          <t>2 lignes maximum</t>
        </r>
        <r>
          <rPr>
            <sz val="8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8"/>
            <rFont val="Tahoma"/>
            <family val="2"/>
          </rPr>
          <t>2 lignes maximum</t>
        </r>
        <r>
          <rPr>
            <sz val="8"/>
            <rFont val="Tahoma"/>
            <family val="2"/>
          </rPr>
          <t xml:space="preserve">
</t>
        </r>
      </text>
    </comment>
    <comment ref="C23" authorId="2">
      <text>
        <r>
          <rPr>
            <b/>
            <sz val="8"/>
            <rFont val="Tahoma"/>
            <family val="2"/>
          </rPr>
          <t>Indiquez librement votre domaine de recherche</t>
        </r>
      </text>
    </comment>
    <comment ref="C26" authorId="1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27" authorId="2">
      <text>
        <r>
          <rPr>
            <b/>
            <sz val="8"/>
            <rFont val="Tahoma"/>
            <family val="2"/>
          </rPr>
          <t xml:space="preserve">Nom de l'établissement porteur du projet </t>
        </r>
      </text>
    </comment>
    <comment ref="C29" authorId="2">
      <text>
        <r>
          <rPr>
            <b/>
            <sz val="8"/>
            <rFont val="Tahoma"/>
            <family val="2"/>
          </rPr>
          <t>Indiquez 5 à 10 mots clefs par ordre de priorité décroissante</t>
        </r>
      </text>
    </comment>
    <comment ref="D29" authorId="2">
      <text>
        <r>
          <rPr>
            <b/>
            <sz val="8"/>
            <rFont val="Tahoma"/>
            <family val="2"/>
          </rPr>
          <t>Indiquez 5 à 10 mots clefs par ordre de priorité décroissante</t>
        </r>
      </text>
    </comment>
    <comment ref="A55" authorId="3">
      <text>
        <r>
          <rPr>
            <b/>
            <sz val="8"/>
            <rFont val="Tahoma"/>
            <family val="2"/>
          </rPr>
          <t>1. Environ 1000 caractères par ligne EXCEL
2. Hauteur de ligne fixée sur la base de Arial 10</t>
        </r>
      </text>
    </comment>
    <comment ref="A61" authorId="2">
      <text>
        <r>
          <rPr>
            <b/>
            <sz val="8"/>
            <rFont val="Tahoma"/>
            <family val="2"/>
          </rPr>
          <t>1. Environ 1000 caractères par ligne EXCEL
2. Hauteur de ligne fixée sur la base de Arial 10</t>
        </r>
      </text>
    </comment>
  </commentList>
</comments>
</file>

<file path=xl/comments3.xml><?xml version="1.0" encoding="utf-8"?>
<comments xmlns="http://schemas.openxmlformats.org/spreadsheetml/2006/main">
  <authors>
    <author>Anonyme</author>
  </authors>
  <commentList>
    <comment ref="E27" authorId="0">
      <text>
        <r>
          <rPr>
            <b/>
            <sz val="10"/>
            <rFont val="Tahoma"/>
            <family val="2"/>
          </rPr>
          <t>Il est souhaitable que les noms de laboratoires/organismes et/ou d'experts mentionnés dans cette rubrique soient accompagnés d'un motif</t>
        </r>
      </text>
    </comment>
    <comment ref="A41" authorId="0">
      <text>
        <r>
          <rPr>
            <b/>
            <sz val="8"/>
            <rFont val="Tahoma"/>
            <family val="2"/>
          </rPr>
          <t>Les proposant peuvent exprimer les réserves souhaitées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5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6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7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8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comments9.xml><?xml version="1.0" encoding="utf-8"?>
<comments xmlns="http://schemas.openxmlformats.org/spreadsheetml/2006/main">
  <authors>
    <author>Gentier</author>
    <author>cecchin</author>
    <author>Alain Gauthier</author>
    <author>gentier</author>
    <author>Anonyme</author>
  </authors>
  <commentList>
    <comment ref="B1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E37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74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0" authorId="0">
      <text>
        <r>
          <rPr>
            <b/>
            <sz val="8"/>
            <rFont val="Tahoma"/>
            <family val="2"/>
          </rPr>
          <t>Menu déroulant</t>
        </r>
        <r>
          <rPr>
            <sz val="8"/>
            <rFont val="Tahoma"/>
            <family val="2"/>
          </rPr>
          <t xml:space="preserve">
</t>
        </r>
      </text>
    </comment>
    <comment ref="B89" authorId="2">
      <text>
        <r>
          <rPr>
            <b/>
            <sz val="8"/>
            <rFont val="Tahoma"/>
            <family val="2"/>
          </rPr>
          <t>Insérer autant de lignes que nécessaire dans le tableau ci-dessous</t>
        </r>
      </text>
    </comment>
    <comment ref="J104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J117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30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J142" authorId="2">
      <text>
        <r>
          <rPr>
            <b/>
            <sz val="8"/>
            <rFont val="Tahoma"/>
            <family val="2"/>
          </rPr>
          <t xml:space="preserve">Coût mensuel y compris charges et taxes sur le salaire, non environné
</t>
        </r>
      </text>
    </comment>
    <comment ref="I187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190" authorId="4">
      <text>
        <r>
          <rPr>
            <b/>
            <sz val="8"/>
            <rFont val="Tahoma"/>
            <family val="2"/>
          </rPr>
          <t xml:space="preserve">Dans tous les cas, le coût des personnels  non financé par l'ANR n'est pas intégré dans le calcul de l'assiette de l'aide
</t>
        </r>
      </text>
    </comment>
    <comment ref="G19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B211" authorId="2">
      <text>
        <r>
          <rPr>
            <b/>
            <sz val="8"/>
            <rFont val="Tahoma"/>
            <family val="2"/>
          </rPr>
          <t xml:space="preserve">Insérer autant de lignes que nécessaire dans le tableau ci-dessous
</t>
        </r>
      </text>
    </comment>
    <comment ref="J227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  <r>
          <rPr>
            <sz val="8"/>
            <rFont val="Tahoma"/>
            <family val="2"/>
          </rPr>
          <t xml:space="preserve">
</t>
        </r>
      </text>
    </comment>
    <comment ref="J239" authorId="2">
      <text>
        <r>
          <rPr>
            <b/>
            <sz val="8"/>
            <rFont val="Tahoma"/>
            <family val="2"/>
          </rPr>
          <t>Coût mensuel y compris charges et taxes sur le salaire, non environné</t>
        </r>
      </text>
    </comment>
    <comment ref="I289" authorId="3">
      <text>
        <r>
          <rPr>
            <b/>
            <sz val="8"/>
            <rFont val="Tahoma"/>
            <family val="2"/>
          </rPr>
          <t>Le taux d'environnement doit être compris entre 0 et 100%</t>
        </r>
      </text>
    </comment>
    <comment ref="L292" authorId="4">
      <text>
        <r>
          <rPr>
            <b/>
            <sz val="8"/>
            <rFont val="Tahoma"/>
            <family val="2"/>
          </rPr>
          <t>Dans tous les cas, le coût des personnels non financé par l'ANR n'est pas intégré dans le calcul de l'assiette de l'aide</t>
        </r>
        <r>
          <rPr>
            <sz val="8"/>
            <rFont val="Tahoma"/>
            <family val="2"/>
          </rPr>
          <t xml:space="preserve">
</t>
        </r>
      </text>
    </comment>
    <comment ref="G29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6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F347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  <comment ref="L348" authorId="1">
      <text>
        <r>
          <rPr>
            <b/>
            <sz val="8"/>
            <rFont val="Tahoma"/>
            <family val="2"/>
          </rPr>
          <t xml:space="preserve">Menu déroulant
</t>
        </r>
      </text>
    </comment>
  </commentList>
</comments>
</file>

<file path=xl/sharedStrings.xml><?xml version="1.0" encoding="utf-8"?>
<sst xmlns="http://schemas.openxmlformats.org/spreadsheetml/2006/main" count="4016" uniqueCount="333">
  <si>
    <t>Réservé à l'organisme gestionnaire du programme</t>
  </si>
  <si>
    <t xml:space="preserve">Axes thématiques : </t>
  </si>
  <si>
    <t xml:space="preserve">Sous-thèmes : </t>
  </si>
  <si>
    <t>Catégorie R&amp;D :</t>
  </si>
  <si>
    <t>Discipline dominante :</t>
  </si>
  <si>
    <t xml:space="preserve">1 - </t>
  </si>
  <si>
    <t xml:space="preserve">N° de dossier : </t>
  </si>
  <si>
    <t>Santé, bien-être, alimentation et biotechnologies</t>
  </si>
  <si>
    <t>Recherche fondamentale</t>
  </si>
  <si>
    <t>oui</t>
  </si>
  <si>
    <t>Urgence environnementale et écotechnologies</t>
  </si>
  <si>
    <t>Recherche industrielle</t>
  </si>
  <si>
    <t>non</t>
  </si>
  <si>
    <t xml:space="preserve">Date de révision : </t>
  </si>
  <si>
    <t>Information, communication et nanotechnologies</t>
  </si>
  <si>
    <t>Développement expérimental</t>
  </si>
  <si>
    <t>Document de financement A</t>
  </si>
  <si>
    <t>Sciences humaines et sociales</t>
  </si>
  <si>
    <t>Autre champ disciplinaire</t>
  </si>
  <si>
    <t>Fiche d'identité du projet</t>
  </si>
  <si>
    <t>Acronyme</t>
  </si>
  <si>
    <t xml:space="preserve">mois </t>
  </si>
  <si>
    <t>années</t>
  </si>
  <si>
    <t>Domaine scientifique</t>
  </si>
  <si>
    <t>Discipline dominante</t>
  </si>
  <si>
    <t xml:space="preserve">Partenaire coordinateur </t>
  </si>
  <si>
    <t xml:space="preserve">Mots-clés  </t>
  </si>
  <si>
    <t xml:space="preserve">1- </t>
  </si>
  <si>
    <t xml:space="preserve">2 - </t>
  </si>
  <si>
    <t xml:space="preserve">3 - </t>
  </si>
  <si>
    <t>4 -</t>
  </si>
  <si>
    <t>5 -</t>
  </si>
  <si>
    <t xml:space="preserve">6 - </t>
  </si>
  <si>
    <t>7 -</t>
  </si>
  <si>
    <t>8 -</t>
  </si>
  <si>
    <t>9 -</t>
  </si>
  <si>
    <t>10 -</t>
  </si>
  <si>
    <t>Récapitulatif : partenariat, budget et main d'œuvre</t>
  </si>
  <si>
    <t>Partenaire</t>
  </si>
  <si>
    <t>Coût Complet   (€)</t>
  </si>
  <si>
    <t>Aide demandée</t>
  </si>
  <si>
    <t>Tranche 1</t>
  </si>
  <si>
    <t>Tranche 2</t>
  </si>
  <si>
    <t>Coût complet (€)</t>
  </si>
  <si>
    <t>Aide demandée (€)</t>
  </si>
  <si>
    <t>Partenaire 1 (coordinateur)</t>
  </si>
  <si>
    <t>Partenaire 2</t>
  </si>
  <si>
    <t>Partenaire 3</t>
  </si>
  <si>
    <t>Partenaire 4</t>
  </si>
  <si>
    <t>Partenaire 5</t>
  </si>
  <si>
    <t>Partenaire 6</t>
  </si>
  <si>
    <t>Partenaire 7</t>
  </si>
  <si>
    <t>Partenaire 8</t>
  </si>
  <si>
    <t>Partenaire 9</t>
  </si>
  <si>
    <t>Partenaire 10</t>
  </si>
  <si>
    <t>TOTAUX</t>
  </si>
  <si>
    <t>Fiche Experts</t>
  </si>
  <si>
    <t>Experts suggérés pour l'évaluation du projet</t>
  </si>
  <si>
    <t>Nom Prénom</t>
  </si>
  <si>
    <t>Laboratoire/ Entreprise</t>
  </si>
  <si>
    <t>Email</t>
  </si>
  <si>
    <t xml:space="preserve">Téléphone               </t>
  </si>
  <si>
    <t>Pays</t>
  </si>
  <si>
    <t>Domaine d'expertise</t>
  </si>
  <si>
    <t>Experts non souhaités pour l'évaluation du projet</t>
  </si>
  <si>
    <t>Les participants du projet ont la possibilité de signaler des laboratoires/entreprises ou des experts pour lesquels il pourrait exister des conflits d’intérêts ou des problèmes de confidentialité s'ils étaient amenés à participer à l'évaluation du projet.</t>
  </si>
  <si>
    <t xml:space="preserve">Motifs </t>
  </si>
  <si>
    <t>Genre</t>
  </si>
  <si>
    <t>Titre</t>
  </si>
  <si>
    <t>Catégorie de partenaire</t>
  </si>
  <si>
    <t>Catégorie budgétaire</t>
  </si>
  <si>
    <t>Taux de frais</t>
  </si>
  <si>
    <t>Type unité</t>
  </si>
  <si>
    <t>Coût marginal</t>
  </si>
  <si>
    <t>H</t>
  </si>
  <si>
    <t>DR</t>
  </si>
  <si>
    <t>Etablissement supérieur d'enseignement et de recherche</t>
  </si>
  <si>
    <t xml:space="preserve">EA </t>
  </si>
  <si>
    <t>Coût complet</t>
  </si>
  <si>
    <t>F</t>
  </si>
  <si>
    <t>CR</t>
  </si>
  <si>
    <t>Fondation de coopération scientifique</t>
  </si>
  <si>
    <t>JE</t>
  </si>
  <si>
    <t xml:space="preserve">Fiche Partenaire </t>
  </si>
  <si>
    <t>: Identification et budget</t>
  </si>
  <si>
    <t>Pr</t>
  </si>
  <si>
    <t>Groupe d'établissements doté d'une personnalité juridique</t>
  </si>
  <si>
    <t>Frais forfaitisés</t>
  </si>
  <si>
    <t>%</t>
  </si>
  <si>
    <t>ERT</t>
  </si>
  <si>
    <t>Catégories de personnel permanent</t>
  </si>
  <si>
    <t>MC</t>
  </si>
  <si>
    <t>Organismes de recherche</t>
  </si>
  <si>
    <t>Cat 1</t>
  </si>
  <si>
    <t>ERTint</t>
  </si>
  <si>
    <t xml:space="preserve">Ingénieur </t>
  </si>
  <si>
    <t>PH</t>
  </si>
  <si>
    <t>Cat 2</t>
  </si>
  <si>
    <t>UMR</t>
  </si>
  <si>
    <t xml:space="preserve">Responsable scientifique et technique </t>
  </si>
  <si>
    <t>Coordinateur du projet :</t>
  </si>
  <si>
    <t>Ingénieur expert</t>
  </si>
  <si>
    <t>PUPH</t>
  </si>
  <si>
    <t>URA</t>
  </si>
  <si>
    <t>Technicien</t>
  </si>
  <si>
    <t>Ingénieur</t>
  </si>
  <si>
    <t>UPR</t>
  </si>
  <si>
    <t xml:space="preserve">Genre </t>
  </si>
  <si>
    <t>Prénom </t>
  </si>
  <si>
    <t>Nom </t>
  </si>
  <si>
    <t xml:space="preserve">Titre </t>
  </si>
  <si>
    <t>Directeur de recherche</t>
  </si>
  <si>
    <t>Dr</t>
  </si>
  <si>
    <t>Cat 3</t>
  </si>
  <si>
    <t>GDR</t>
  </si>
  <si>
    <t>Enseignant chercheur</t>
  </si>
  <si>
    <t>autre</t>
  </si>
  <si>
    <t>USR</t>
  </si>
  <si>
    <t>Tél. fixe</t>
  </si>
  <si>
    <t>Tél. portable</t>
  </si>
  <si>
    <t>E-mail</t>
  </si>
  <si>
    <t>Chercheur</t>
  </si>
  <si>
    <t>FRE</t>
  </si>
  <si>
    <t>Autre</t>
  </si>
  <si>
    <t>UMR_A</t>
  </si>
  <si>
    <t xml:space="preserve">INRA </t>
  </si>
  <si>
    <t>Adresse  
du responsable
scientifique et
technique</t>
  </si>
  <si>
    <t xml:space="preserve">partenaire : </t>
  </si>
  <si>
    <t>UMR_D</t>
  </si>
  <si>
    <t>numéro de rue :</t>
  </si>
  <si>
    <t xml:space="preserve">IRD </t>
  </si>
  <si>
    <t>adresse :</t>
  </si>
  <si>
    <t>UMR_E</t>
  </si>
  <si>
    <t>adresse (suite) :</t>
  </si>
  <si>
    <t>Libelle_naturejuridique</t>
  </si>
  <si>
    <t>CEA</t>
  </si>
  <si>
    <t>code postal :</t>
  </si>
  <si>
    <t xml:space="preserve">ville : </t>
  </si>
  <si>
    <t>EPA</t>
  </si>
  <si>
    <t>Etablissements publics à caractère administratif</t>
  </si>
  <si>
    <t>UMR_M</t>
  </si>
  <si>
    <t xml:space="preserve">cedex : </t>
  </si>
  <si>
    <t>pays :</t>
  </si>
  <si>
    <t>EPCSP</t>
  </si>
  <si>
    <t>Etablissements publics à caractère scientifique, culturel et professionnel.</t>
  </si>
  <si>
    <t>IFREME</t>
  </si>
  <si>
    <t>EPIC</t>
  </si>
  <si>
    <t>Etablissements publics à caractère industriel et commercial</t>
  </si>
  <si>
    <t>UMR_C</t>
  </si>
  <si>
    <t>Identification du partenaire</t>
  </si>
  <si>
    <t>EPST</t>
  </si>
  <si>
    <t xml:space="preserve">Etablissements publics à caractère scientifique et technologique </t>
  </si>
  <si>
    <t>UMR_I</t>
  </si>
  <si>
    <t>GIP</t>
  </si>
  <si>
    <t xml:space="preserve">Groupements d'intérêt public </t>
  </si>
  <si>
    <t>INRIA</t>
  </si>
  <si>
    <t>Nom complet du partenaire (laboratoire / entreprise / …)</t>
  </si>
  <si>
    <t>Catégories de personnel NON permanent</t>
  </si>
  <si>
    <t>Fondation</t>
  </si>
  <si>
    <t/>
  </si>
  <si>
    <t>UMR_F</t>
  </si>
  <si>
    <t>Sigle du partenaire                        (laboratoire / entreprise / ... )</t>
  </si>
  <si>
    <t>Doctorant</t>
  </si>
  <si>
    <t>Université</t>
  </si>
  <si>
    <t xml:space="preserve">UMR_N </t>
  </si>
  <si>
    <t>Post doctorant</t>
  </si>
  <si>
    <t xml:space="preserve">Ecoles françaises à l'étranger </t>
  </si>
  <si>
    <t xml:space="preserve">UMR_T </t>
  </si>
  <si>
    <t>CDD ingénieur</t>
  </si>
  <si>
    <t>Grand établissement</t>
  </si>
  <si>
    <t>UMR_S</t>
  </si>
  <si>
    <t>Forme juridique</t>
  </si>
  <si>
    <t>CDD technicien</t>
  </si>
  <si>
    <t>EURL</t>
  </si>
  <si>
    <t>Entreprise Unipersonnelle à Responsabilité Limitée</t>
  </si>
  <si>
    <t>EMI</t>
  </si>
  <si>
    <t>Stagiaire</t>
  </si>
  <si>
    <t>SA</t>
  </si>
  <si>
    <t>Société Anonyme</t>
  </si>
  <si>
    <t>ERM</t>
  </si>
  <si>
    <t>Adresse  
du siège social
du partenaire</t>
  </si>
  <si>
    <t>SARL</t>
  </si>
  <si>
    <t>Société A Responsabilité Limitée</t>
  </si>
  <si>
    <t>U</t>
  </si>
  <si>
    <t>SAS</t>
  </si>
  <si>
    <t xml:space="preserve">Société Anonyme Simplifiée </t>
  </si>
  <si>
    <t>EPI</t>
  </si>
  <si>
    <t>Oui</t>
  </si>
  <si>
    <t>SASU</t>
  </si>
  <si>
    <t>Société Anonyme Simplifiée avec associé Unique</t>
  </si>
  <si>
    <t>UMR_P</t>
  </si>
  <si>
    <t>Non</t>
  </si>
  <si>
    <t>SCA</t>
  </si>
  <si>
    <t>Société à Commandite par Actions</t>
  </si>
  <si>
    <t>UMR_MA</t>
  </si>
  <si>
    <t>SCS</t>
  </si>
  <si>
    <t>Société en Commandite Simple</t>
  </si>
  <si>
    <t>UMR_MC</t>
  </si>
  <si>
    <t>SNC</t>
  </si>
  <si>
    <t>Société en Nom Collectif</t>
  </si>
  <si>
    <t>UM</t>
  </si>
  <si>
    <t>GIE</t>
  </si>
  <si>
    <t>Groupement d'intérêt économique</t>
  </si>
  <si>
    <t>IFR</t>
  </si>
  <si>
    <t>Pour un laboratoire d'organisme public de recherche :</t>
  </si>
  <si>
    <t>SEM</t>
  </si>
  <si>
    <t>Société d'Economie Mixte</t>
  </si>
  <si>
    <t xml:space="preserve">Type d'unité : </t>
  </si>
  <si>
    <t xml:space="preserve">Numéro d'unité : </t>
  </si>
  <si>
    <t>Société civile</t>
  </si>
  <si>
    <t>Association</t>
  </si>
  <si>
    <t>Etranger</t>
  </si>
  <si>
    <t>Autre(s) tutelle(s) :</t>
  </si>
  <si>
    <t xml:space="preserve">Directeur de laboratoire : </t>
  </si>
  <si>
    <t>Genre :</t>
  </si>
  <si>
    <t>Prénom :</t>
  </si>
  <si>
    <t>Nom  :</t>
  </si>
  <si>
    <t xml:space="preserve">Adresse  
de réalisation  
des travaux </t>
  </si>
  <si>
    <t>IDENTIFICATION DU BENEFICIAIRE GESTIONNAIRE DE L'AIDE</t>
  </si>
  <si>
    <t>Adresse  
de la personne
habilitée</t>
  </si>
  <si>
    <t>Nom complet du bénéficiaire
(organisme/ entreprise/…)</t>
  </si>
  <si>
    <t>Sigle
(organisme / entreprise / …)</t>
  </si>
  <si>
    <t>N° Siret :</t>
  </si>
  <si>
    <t>Effectif (si entreprise) :</t>
  </si>
  <si>
    <t xml:space="preserve">Code APE : </t>
  </si>
  <si>
    <t>Personne habilitée à représenter juridiquement l'établissement gestionnaire</t>
  </si>
  <si>
    <t>Fonction</t>
  </si>
  <si>
    <t>Personne chargée du suivi administratif et financier</t>
  </si>
  <si>
    <t>Tél. </t>
  </si>
  <si>
    <t>Télécopie</t>
  </si>
  <si>
    <t>ANNEXE FINANCIERE INVESTISSEMENT</t>
  </si>
  <si>
    <t>Demande financière détaillée suite à la sélection du projet (montant HT en €, incluant la TVA non récupérable le cas échéant)</t>
  </si>
  <si>
    <t>Equipements ou amortissement d'équipements de R&amp;D (supérieur à 4 000 €)</t>
  </si>
  <si>
    <t>coût d'achat</t>
  </si>
  <si>
    <t xml:space="preserve"> Nb d'années</t>
  </si>
  <si>
    <t>Coût total</t>
  </si>
  <si>
    <t>Assiette(€)</t>
  </si>
  <si>
    <t>Descriptif</t>
  </si>
  <si>
    <t>(€)</t>
  </si>
  <si>
    <t>d'amortissement</t>
  </si>
  <si>
    <t>Total</t>
  </si>
  <si>
    <t>Catégorie de personnel</t>
  </si>
  <si>
    <t>Commentaire éventuel</t>
  </si>
  <si>
    <t>coût mensuel</t>
  </si>
  <si>
    <t>personne.mois</t>
  </si>
  <si>
    <t>Coût total (€)</t>
  </si>
  <si>
    <t>Prestations de service externes</t>
  </si>
  <si>
    <t>Missions</t>
  </si>
  <si>
    <t>Autres dépenses externes (consommables, petits matériels, …)</t>
  </si>
  <si>
    <t>Autres dépenses justifiées par une procédure de facturation interne</t>
  </si>
  <si>
    <t>coût unitaire</t>
  </si>
  <si>
    <t>nombre</t>
  </si>
  <si>
    <t>Tableaux utilisés pour vérifier si les frais de gestion/structure dépassent les plafonds ANR</t>
  </si>
  <si>
    <t xml:space="preserve">Taux d'environnement : </t>
  </si>
  <si>
    <t>Frais d'environnement (€)</t>
  </si>
  <si>
    <t>Coût éligible pour le calcul de l'aide : assiette (€)</t>
  </si>
  <si>
    <t xml:space="preserve">Taux d'aide </t>
  </si>
  <si>
    <t xml:space="preserve">Nombre d'heures travaillées sur 12 mois : </t>
  </si>
  <si>
    <t>Le partenaire est-il assujetti à la TVA non récupérable ?</t>
  </si>
  <si>
    <t>ANNEXE FINANCIERE FONCTIONNEMENT</t>
  </si>
  <si>
    <t xml:space="preserve">Coût d'achat </t>
  </si>
  <si>
    <t>Personnels NON permanents</t>
  </si>
  <si>
    <t>Frais de gestion (organismes public ou fondations de recherche financés en coût marginal)</t>
  </si>
  <si>
    <t>taux (%)</t>
  </si>
  <si>
    <t xml:space="preserve">Pour laboratoire d'organisme public ou fondation, financé au coût marginal. Indiquer le taux d'environnement : </t>
  </si>
  <si>
    <t>Autres soutiens financiers sollicités ou obtenus par le partenaire pour le projet</t>
  </si>
  <si>
    <t>Identification des financeurs (nom, adresse)</t>
  </si>
  <si>
    <t>Nature et objet du financement</t>
  </si>
  <si>
    <t>Montant sollicité</t>
  </si>
  <si>
    <t>Montant obtenu</t>
  </si>
  <si>
    <t>Totaux des autres financements</t>
  </si>
  <si>
    <t>Relevé d’identité bancaire (RIB)</t>
  </si>
  <si>
    <t>(en fournir un exemplaire papier ou scanné)</t>
  </si>
  <si>
    <t xml:space="preserve">Nom de la banque : </t>
  </si>
  <si>
    <t xml:space="preserve">Code banque : </t>
  </si>
  <si>
    <t xml:space="preserve">Code guichet : </t>
  </si>
  <si>
    <t xml:space="preserve">N° du compte : </t>
  </si>
  <si>
    <t>Clé RIB :</t>
  </si>
  <si>
    <t>Pour les laboratoires d'organisme public de recherche ou fondations, visa du Responsable scientifique et technique</t>
  </si>
  <si>
    <t>Personne habilitée à engager le partenaire</t>
  </si>
  <si>
    <t>Qualité</t>
  </si>
  <si>
    <t>Nom :</t>
  </si>
  <si>
    <t>Prénom :</t>
  </si>
  <si>
    <t>Nom :</t>
  </si>
  <si>
    <t>Signature</t>
  </si>
  <si>
    <t>Publication d'informations relatives au projet</t>
  </si>
  <si>
    <t>Toutefois, pour un projet de recherche partenariale organisme de recherche / entreprise retenu pour financement, l'ANR ne rendra pas publiques ces informations pour les personnes ou les partenaires pour lesquels la demande lui en est faite.</t>
  </si>
  <si>
    <t xml:space="preserve">En cas de refus de publication d'un ou de plusieurs de ces éléments, remplacer la mention "OUI" par "NON" ci-dessous : </t>
  </si>
  <si>
    <t>Nom et prénom du responsable scientifique :</t>
  </si>
  <si>
    <t xml:space="preserve">Adresse électronique du responsable scientifique : </t>
  </si>
  <si>
    <t>OUI</t>
  </si>
  <si>
    <t xml:space="preserve">Dénomination du partenaire (si NON, celle-ci sera remplacée par la mention générique "Organisme de recherche") : </t>
  </si>
  <si>
    <t>Nota : en déposant un projet, les partenaires ont accepté que l'ANR publie l'acronyme, le titre, le résumé, l'aide accordée au projet, la date de début de projet et la durée.</t>
  </si>
  <si>
    <t>Les informations personnelles transmises dans ces documents sont obligatoires et seront conservées en fichiers par l'ANR pour assurer la conduite opérationnelle de l'évaluation et l'administration des dossiers.</t>
  </si>
  <si>
    <r>
      <t>Titre du projet</t>
    </r>
    <r>
      <rPr>
        <b/>
        <sz val="12"/>
        <rFont val="Arial"/>
        <family val="2"/>
      </rPr>
      <t xml:space="preserve">      </t>
    </r>
    <r>
      <rPr>
        <i/>
        <sz val="10"/>
        <rFont val="Arial"/>
        <family val="2"/>
      </rPr>
      <t xml:space="preserve">en français      </t>
    </r>
  </si>
  <si>
    <r>
      <t>Titre du projet</t>
    </r>
    <r>
      <rPr>
        <b/>
        <sz val="12"/>
        <rFont val="Arial"/>
        <family val="2"/>
      </rPr>
      <t xml:space="preserve">     </t>
    </r>
    <r>
      <rPr>
        <i/>
        <sz val="10"/>
        <rFont val="Arial"/>
        <family val="2"/>
      </rPr>
      <t xml:space="preserve">en anglais                  </t>
    </r>
    <r>
      <rPr>
        <i/>
        <sz val="9"/>
        <rFont val="Arial"/>
        <family val="2"/>
      </rPr>
      <t xml:space="preserve">  </t>
    </r>
  </si>
  <si>
    <r>
      <t>Résumé</t>
    </r>
    <r>
      <rPr>
        <sz val="10"/>
        <rFont val="Arial"/>
        <family val="2"/>
      </rPr>
      <t xml:space="preserve"> (non confidentiel) du projet en </t>
    </r>
    <r>
      <rPr>
        <b/>
        <sz val="10"/>
        <rFont val="Arial"/>
        <family val="2"/>
      </rPr>
      <t>français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(2000 à 4000 caractères : cf. commentaires)</t>
    </r>
  </si>
  <si>
    <r>
      <t>Résumé</t>
    </r>
    <r>
      <rPr>
        <sz val="10"/>
        <rFont val="Arial"/>
        <family val="2"/>
      </rPr>
      <t xml:space="preserve"> (non confidentiel) du projet en </t>
    </r>
    <r>
      <rPr>
        <b/>
        <sz val="10"/>
        <rFont val="Arial"/>
        <family val="2"/>
      </rPr>
      <t>anglais</t>
    </r>
    <r>
      <rPr>
        <sz val="10"/>
        <rFont val="Arial"/>
        <family val="2"/>
      </rPr>
      <t xml:space="preserve"> (2000 à 4000 caractères : cf. commentaire)</t>
    </r>
  </si>
  <si>
    <r>
      <t>NOTA</t>
    </r>
    <r>
      <rPr>
        <b/>
        <sz val="10"/>
        <rFont val="Arial"/>
        <family val="2"/>
      </rPr>
      <t xml:space="preserve"> : Toutes les champs de cet onglet "Fiche Identité" doivent être renseignés. 
Ils seront utilisés par les membres des comités d'évaluation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au cours du processus de sélection.</t>
    </r>
  </si>
  <si>
    <r>
      <t>Commentaires</t>
    </r>
    <r>
      <rPr>
        <i/>
        <sz val="11"/>
        <rFont val="Arial"/>
        <family val="2"/>
      </rPr>
      <t xml:space="preserve"> (si nécessaire, limités à 1000 caractères )</t>
    </r>
  </si>
  <si>
    <r>
      <t xml:space="preserve">             Date de naissance</t>
    </r>
    <r>
      <rPr>
        <sz val="9"/>
        <rFont val="Arial"/>
        <family val="2"/>
      </rPr>
      <t xml:space="preserve"> (JJ/MM/AAAA)</t>
    </r>
  </si>
  <si>
    <r>
      <t xml:space="preserve">sigle_naturejuridique </t>
    </r>
    <r>
      <rPr>
        <b/>
        <sz val="10"/>
        <color indexed="10"/>
        <rFont val="Arial"/>
        <family val="2"/>
      </rPr>
      <t>(finir la liste par Autre)</t>
    </r>
  </si>
  <si>
    <r>
      <t xml:space="preserve">Tutelle gestionnaire du financement 
                         </t>
    </r>
    <r>
      <rPr>
        <sz val="8"/>
        <rFont val="Arial"/>
        <family val="2"/>
      </rPr>
      <t>si le projet est financé :</t>
    </r>
  </si>
  <si>
    <r>
      <t>Tutelle hébergeante du lieu de réalisation des travaux</t>
    </r>
    <r>
      <rPr>
        <sz val="8"/>
        <rFont val="Arial"/>
        <family val="2"/>
      </rPr>
      <t xml:space="preserve"> : </t>
    </r>
  </si>
  <si>
    <r>
      <t>Délégation régionale</t>
    </r>
    <r>
      <rPr>
        <sz val="8"/>
        <rFont val="Arial"/>
        <family val="2"/>
      </rPr>
      <t xml:space="preserve"> (le cas échéant)</t>
    </r>
    <r>
      <rPr>
        <sz val="10"/>
        <rFont val="Arial"/>
        <family val="2"/>
      </rPr>
      <t xml:space="preserve"> : </t>
    </r>
  </si>
  <si>
    <r>
      <t xml:space="preserve">Personnels permanents </t>
    </r>
    <r>
      <rPr>
        <b/>
        <u val="single"/>
        <sz val="10"/>
        <rFont val="Arial"/>
        <family val="2"/>
      </rPr>
      <t>avec</t>
    </r>
    <r>
      <rPr>
        <b/>
        <sz val="10"/>
        <rFont val="Arial"/>
        <family val="2"/>
      </rPr>
      <t xml:space="preserve"> financement demandé (sous condition de remplacement par des personnels non permanents)</t>
    </r>
  </si>
  <si>
    <r>
      <t xml:space="preserve">Personnels permanents </t>
    </r>
    <r>
      <rPr>
        <b/>
        <u val="single"/>
        <sz val="10"/>
        <rFont val="Arial"/>
        <family val="2"/>
      </rPr>
      <t>sans</t>
    </r>
    <r>
      <rPr>
        <b/>
        <sz val="10"/>
        <rFont val="Arial"/>
        <family val="2"/>
      </rPr>
      <t xml:space="preserve"> financement demandé</t>
    </r>
  </si>
  <si>
    <r>
      <t xml:space="preserve">Personnels NON permanents </t>
    </r>
    <r>
      <rPr>
        <b/>
        <u val="single"/>
        <sz val="10"/>
        <rFont val="Arial"/>
        <family val="2"/>
      </rPr>
      <t>avec</t>
    </r>
    <r>
      <rPr>
        <b/>
        <sz val="10"/>
        <rFont val="Arial"/>
        <family val="2"/>
      </rPr>
      <t xml:space="preserve"> financement ANR demandé  </t>
    </r>
  </si>
  <si>
    <r>
      <t xml:space="preserve">Personnels NON permanents </t>
    </r>
    <r>
      <rPr>
        <b/>
        <u val="single"/>
        <sz val="10"/>
        <rFont val="Arial"/>
        <family val="2"/>
      </rPr>
      <t>sans</t>
    </r>
    <r>
      <rPr>
        <b/>
        <sz val="10"/>
        <rFont val="Arial"/>
        <family val="2"/>
      </rPr>
      <t xml:space="preserve"> financement ANR demandé  </t>
    </r>
  </si>
  <si>
    <r>
      <t>Personnels permanents</t>
    </r>
  </si>
  <si>
    <r>
      <t xml:space="preserve">Frais de gestion                                         </t>
    </r>
    <r>
      <rPr>
        <i/>
        <sz val="8"/>
        <rFont val="Arial"/>
        <family val="2"/>
      </rPr>
      <t xml:space="preserve"> (Max. 4% des coûts entrant dans l'assiette de l'aide)</t>
    </r>
  </si>
  <si>
    <r>
      <t xml:space="preserve">Engagement du partenaire </t>
    </r>
    <r>
      <rPr>
        <i/>
        <sz val="11"/>
        <rFont val="Arial"/>
        <family val="2"/>
      </rPr>
      <t>(Les signatures sont à apposer uniquement sur le document papier)</t>
    </r>
  </si>
  <si>
    <t>Si le projet est retenu pour financement, l'ANR se réserve la possibilité de rendre publiques les informations suivantes : nom du coordinateur et adresse électronique, noms et prénoms des responsables scientifiques et techniques des partenaires, dénominations des partenaires qu'ils soient des entreprises ou qu'ils appartiennent à un organisme de recherche.</t>
  </si>
  <si>
    <t>Conformément à la loi n° 78-17 du 6 janvier 1978 modifiée, relative à l'Informatique, aux Fichiers et aux Libertés, les personnes concernées disposent d'un droit d'accès et de rectification des données personnelles les concernant. Les personnes concernées peuvent exercer ce droit en s'adressant à la structure support, ou l'ANR quand il s’agit d’un programme géré directement par elle (voir coordonnées dans le texte de l’appel à projets).</t>
  </si>
  <si>
    <r>
      <t>Remarque</t>
    </r>
    <r>
      <rPr>
        <i/>
        <sz val="10"/>
        <rFont val="Arial"/>
        <family val="2"/>
      </rPr>
      <t xml:space="preserve"> : toutes les informations figurant ci-dessus ont vocation à être publiées si le projet est retenu pour financement (sous réserve d'une mise à jour si besoin). En déposant un dossier, les partenaires acceptent la publication de toutes ces informations.</t>
    </r>
  </si>
  <si>
    <t>Les participants sont invités à proposer une liste d’experts (comprenant des personnes résidant à l'étranger, si possible) indépendants des unités ou organismes partenaires du projet. Le jury de l'action se réserve la possibilité de faire appel ou non aux experts suggérés.</t>
  </si>
  <si>
    <t>Appel à projets INFRASTRUCTURES
(Infrastructures Nationales en Biologie et Santé)</t>
  </si>
  <si>
    <t>Durée d'exploitation de l'infrastructure</t>
  </si>
  <si>
    <t xml:space="preserve">Durée de mise en place/ modification de l'infrastructure </t>
  </si>
  <si>
    <t>Adresse principale de l'infrastructure :</t>
  </si>
  <si>
    <t xml:space="preserve">« Ce document est prévu pour recueillir les informations liées au projet et remplir automatiquement les cases de totaux. </t>
  </si>
  <si>
    <t>Si aucun message d'avertissement concernant les macros ne s'affiche à l'ouverture du classeur, veuillez suivre la procédure suivante :</t>
  </si>
  <si>
    <r>
      <t xml:space="preserve">- Ouvrez le Menu </t>
    </r>
    <r>
      <rPr>
        <b/>
        <sz val="10"/>
        <rFont val="Arial"/>
        <family val="2"/>
      </rPr>
      <t>Outils/Option</t>
    </r>
  </si>
  <si>
    <r>
      <t xml:space="preserve">- Sélectionnez l'onglet </t>
    </r>
    <r>
      <rPr>
        <b/>
        <sz val="10"/>
        <rFont val="Arial"/>
        <family val="2"/>
      </rPr>
      <t>Sécurité</t>
    </r>
  </si>
  <si>
    <r>
      <t>- Cliquez sur le bouton "</t>
    </r>
    <r>
      <rPr>
        <b/>
        <sz val="10"/>
        <rFont val="Arial"/>
        <family val="2"/>
      </rPr>
      <t>Sécurité des macros...</t>
    </r>
    <r>
      <rPr>
        <sz val="10"/>
        <color indexed="12"/>
        <rFont val="Arial"/>
        <family val="2"/>
      </rPr>
      <t>"</t>
    </r>
  </si>
  <si>
    <r>
      <t>- Dans l'onglet "Niveau de sécurité", choisissez "</t>
    </r>
    <r>
      <rPr>
        <b/>
        <sz val="10"/>
        <rFont val="Arial"/>
        <family val="2"/>
      </rPr>
      <t>Niveau de sécurité moyen</t>
    </r>
    <r>
      <rPr>
        <sz val="10"/>
        <color indexed="12"/>
        <rFont val="Arial"/>
        <family val="2"/>
      </rPr>
      <t>"</t>
    </r>
  </si>
  <si>
    <r>
      <t xml:space="preserve">- Faites </t>
    </r>
    <r>
      <rPr>
        <b/>
        <sz val="10"/>
        <rFont val="Arial"/>
        <family val="2"/>
      </rPr>
      <t>Ok</t>
    </r>
    <r>
      <rPr>
        <sz val="10"/>
        <color indexed="12"/>
        <rFont val="Arial"/>
        <family val="2"/>
      </rPr>
      <t xml:space="preserve"> et ouvrez le classeur à nouveau</t>
    </r>
  </si>
  <si>
    <t>Cependant, si vous avez besoin de modifier le document, notamment pour rajouter des lignes, il vous faut activer les macros.»</t>
  </si>
  <si>
    <t>ANR-10-INFRA</t>
  </si>
  <si>
    <t>Ayant le pouvoir d'engager juridiquement l'organisme désigné ci-dessus, je déclare:
- avoir pris connaissance de l'ensemble du dossier de soumission du présent projet (documents A et B) et du règlement relatif aux modalités d'attribution des aides Infrastructures, et souscrire aux obligations qui en découlent,                                          
- m'engager sur l'environnement matériel nécessaire à l'installation de l'équipement et sur les moyens d'accompagnement pour son fonctionnement, y compris en termes de personnel,
- m'engager à mettre en oeuvre tous les moyens nécessaires à la réalisation du projet dans les conditions prévues par règlement relatif aux modalités d'attribution des aides de l'Agence Nationale de la Recherche.</t>
  </si>
  <si>
    <t>Ayant le pouvoir d'engager juridiquement l'organisme désigné ci-dessus, je déclare:
- avoir pris connaissance de l'ensemble du dossier de soumission du présent projet (documents A et B) et du règlement relatif aux modalités d'attribution des aides  Infrastructures, et souscrire aux obligations qui en découlent,                                          
- m'engager sur l'environnement matériel nécessaire à l'installation de l'équipement et sur les moyens d'accompagnement pour son fonctionnement, y compris en termes de personnel,
- m'engager à mettre en oeuvre tous les moyens nécessaires à la réalisation du projet dans les conditions prévues par règlement relatif aux modalités d'attribution des aides de l'Agence Nationale de la Recherche.</t>
  </si>
  <si>
    <t>Edition 2011</t>
  </si>
  <si>
    <t>ANR-11-Infra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</si>
</sst>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_-* #,##0.00\ [$€-1]_-;\-* #,##0.00\ [$€-1]_-;_-* &quot;-&quot;??\ [$€-1]_-;_-@_-"/>
    <numFmt numFmtId="174" formatCode="_-* #,##0\ [$€-1]_-;\-* #,##0\ [$€-1]_-;_-* &quot;-&quot;\ [$€-1]_-;_-@_-"/>
    <numFmt numFmtId="175" formatCode="#,##0\ &quot;€&quot;"/>
    <numFmt numFmtId="176" formatCode="#,##0_ ;\-#,##0\ "/>
    <numFmt numFmtId="177" formatCode="0.0"/>
    <numFmt numFmtId="178" formatCode="#,##0.0\ &quot;€&quot;"/>
    <numFmt numFmtId="179" formatCode="#,##0\ [$€-1];\-#,##0\ [$€-1]"/>
    <numFmt numFmtId="180" formatCode="#,##0\ _€"/>
    <numFmt numFmtId="181" formatCode="#,##0\ [$€-1]"/>
    <numFmt numFmtId="182" formatCode="&quot;Vrai&quot;;&quot;Vrai&quot;;&quot;Faux&quot;"/>
    <numFmt numFmtId="183" formatCode="&quot;Actif&quot;;&quot;Actif&quot;;&quot;Inactif&quot;"/>
    <numFmt numFmtId="184" formatCode="0#&quot; &quot;##&quot; &quot;##&quot; &quot;##&quot; &quot;##"/>
    <numFmt numFmtId="185" formatCode="00000"/>
    <numFmt numFmtId="186" formatCode="dd/mm/yy"/>
    <numFmt numFmtId="187" formatCode="#,##0.00\ &quot;€&quot;"/>
    <numFmt numFmtId="188" formatCode="###&quot; &quot;###&quot; &quot;###&quot; &quot;#####"/>
    <numFmt numFmtId="189" formatCode="00,000,000,000,000"/>
    <numFmt numFmtId="190" formatCode="&quot;###&quot;\ &quot;###&quot;\ &quot;###&quot;\ &quot;#####&quot;"/>
    <numFmt numFmtId="191" formatCode="\X\X\X\X\X\X\X\X\X\X\X\X\X\X\X\X\X\X\X\X"/>
    <numFmt numFmtId="192" formatCode="_-* #,##0.0\ _€_-;\-* #,##0.0\ _€_-;_-* &quot;-&quot;?\ _€_-;_-@_-"/>
    <numFmt numFmtId="193" formatCode="[$-40C]dddd\ d\ mmmm\ yyyy"/>
    <numFmt numFmtId="194" formatCode="#,##0.00\ _€"/>
    <numFmt numFmtId="195" formatCode="0.0%"/>
    <numFmt numFmtId="196" formatCode="#,##0.00_ ;\-#,##0.00\ "/>
    <numFmt numFmtId="197" formatCode="#,##0.0_ ;\-#,##0.0\ "/>
    <numFmt numFmtId="198" formatCode="_-* #,##0.0\ _€_-;\-* #,##0.0\ _€_-;_-* &quot;-&quot;\ _€_-;_-@_-"/>
    <numFmt numFmtId="199" formatCode="_-* #,##0.00\ _€_-;\-* #,##0.00\ _€_-;_-* &quot;-&quot;\ _€_-;_-@_-"/>
    <numFmt numFmtId="200" formatCode="_-* #,##0.000\ _€_-;\-* #,##0.000\ _€_-;_-* &quot;-&quot;\ _€_-;_-@_-"/>
    <numFmt numFmtId="201" formatCode="&quot;&quot;"/>
    <numFmt numFmtId="202" formatCode="0;&quot;&quot;"/>
    <numFmt numFmtId="203" formatCode="&quot;&quot;;&quot;&quot;;0"/>
    <numFmt numFmtId="204" formatCode="#;#;##"/>
    <numFmt numFmtId="205" formatCode="#;#;#"/>
    <numFmt numFmtId="206" formatCode="[$€-2]\ #,##0.00_);[Red]\([$€-2]\ #,##0.00\)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color indexed="10"/>
      <name val="Arial"/>
      <family val="2"/>
    </font>
    <font>
      <i/>
      <sz val="11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i/>
      <sz val="8"/>
      <color indexed="10"/>
      <name val="Arial"/>
      <family val="2"/>
    </font>
    <font>
      <u val="single"/>
      <sz val="9"/>
      <name val="Arial"/>
      <family val="2"/>
    </font>
    <font>
      <sz val="11"/>
      <color indexed="12"/>
      <name val="Arial"/>
      <family val="2"/>
    </font>
    <font>
      <sz val="8.5"/>
      <name val="Arial"/>
      <family val="2"/>
    </font>
    <font>
      <b/>
      <i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15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2"/>
      </right>
      <top>
        <color indexed="63"/>
      </top>
      <bottom style="thin"/>
    </border>
    <border>
      <left style="dashed">
        <color indexed="12"/>
      </left>
      <right style="dashed">
        <color indexed="12"/>
      </right>
      <top>
        <color indexed="63"/>
      </top>
      <bottom style="thin"/>
    </border>
    <border>
      <left style="dashed">
        <color indexed="12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172" fontId="0" fillId="0" borderId="0" applyFont="0" applyFill="0" applyBorder="0" applyAlignment="0" applyProtection="0"/>
    <xf numFmtId="0" fontId="7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749">
    <xf numFmtId="0" fontId="0" fillId="0" borderId="0" xfId="0" applyAlignment="1">
      <alignment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49" fontId="10" fillId="0" borderId="0" xfId="0" applyNumberFormat="1" applyFont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 applyProtection="1">
      <alignment vertical="center" wrapText="1"/>
      <protection/>
    </xf>
    <xf numFmtId="0" fontId="11" fillId="0" borderId="11" xfId="0" applyFont="1" applyFill="1" applyBorder="1" applyAlignment="1" applyProtection="1">
      <alignment horizontal="right" vertical="center" wrapText="1"/>
      <protection/>
    </xf>
    <xf numFmtId="186" fontId="11" fillId="0" borderId="12" xfId="0" applyNumberFormat="1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indent="5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184" fontId="5" fillId="0" borderId="0" xfId="0" applyNumberFormat="1" applyFont="1" applyFill="1" applyBorder="1" applyAlignment="1" applyProtection="1">
      <alignment horizontal="left" vertical="center" wrapText="1"/>
      <protection/>
    </xf>
    <xf numFmtId="184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1" fontId="2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right" wrapText="1"/>
      <protection/>
    </xf>
    <xf numFmtId="1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34" borderId="11" xfId="0" applyFont="1" applyFill="1" applyBorder="1" applyAlignment="1" applyProtection="1">
      <alignment horizontal="left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wrapText="1"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wrapText="1"/>
      <protection/>
    </xf>
    <xf numFmtId="0" fontId="17" fillId="0" borderId="16" xfId="0" applyFont="1" applyFill="1" applyBorder="1" applyAlignment="1" applyProtection="1">
      <alignment horizontal="left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41" fontId="5" fillId="0" borderId="20" xfId="0" applyNumberFormat="1" applyFont="1" applyFill="1" applyBorder="1" applyAlignment="1" applyProtection="1">
      <alignment horizontal="center" vertical="center" wrapText="1"/>
      <protection/>
    </xf>
    <xf numFmtId="41" fontId="5" fillId="0" borderId="21" xfId="0" applyNumberFormat="1" applyFont="1" applyFill="1" applyBorder="1" applyAlignment="1" applyProtection="1">
      <alignment horizontal="center" vertical="center" wrapText="1"/>
      <protection/>
    </xf>
    <xf numFmtId="41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41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right" wrapText="1"/>
      <protection/>
    </xf>
    <xf numFmtId="49" fontId="11" fillId="0" borderId="0" xfId="0" applyNumberFormat="1" applyFont="1" applyFill="1" applyAlignment="1" applyProtection="1">
      <alignment horizontal="center" wrapText="1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 applyProtection="1">
      <alignment horizontal="left"/>
      <protection/>
    </xf>
    <xf numFmtId="184" fontId="0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justify"/>
      <protection/>
    </xf>
    <xf numFmtId="0" fontId="17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49" fontId="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wrapText="1"/>
      <protection/>
    </xf>
    <xf numFmtId="0" fontId="34" fillId="0" borderId="0" xfId="0" applyFont="1" applyAlignment="1" applyProtection="1">
      <alignment horizontal="center" wrapText="1"/>
      <protection/>
    </xf>
    <xf numFmtId="49" fontId="34" fillId="0" borderId="0" xfId="0" applyNumberFormat="1" applyFont="1" applyAlignment="1" applyProtection="1">
      <alignment horizontal="center" wrapText="1"/>
      <protection/>
    </xf>
    <xf numFmtId="49" fontId="8" fillId="0" borderId="0" xfId="0" applyNumberFormat="1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6" fillId="35" borderId="0" xfId="0" applyFont="1" applyFill="1" applyAlignment="1" applyProtection="1">
      <alignment vertical="center"/>
      <protection/>
    </xf>
    <xf numFmtId="0" fontId="14" fillId="35" borderId="0" xfId="0" applyFont="1" applyFill="1" applyAlignment="1" applyProtection="1">
      <alignment horizontal="center" wrapText="1"/>
      <protection/>
    </xf>
    <xf numFmtId="0" fontId="5" fillId="3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vertical="top"/>
      <protection/>
    </xf>
    <xf numFmtId="0" fontId="5" fillId="34" borderId="13" xfId="0" applyFont="1" applyFill="1" applyBorder="1" applyAlignment="1" applyProtection="1">
      <alignment horizontal="left" vertical="top" wrapText="1"/>
      <protection locked="0"/>
    </xf>
    <xf numFmtId="49" fontId="5" fillId="34" borderId="13" xfId="0" applyNumberFormat="1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6" fillId="35" borderId="0" xfId="0" applyFont="1" applyFill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2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center"/>
      <protection/>
    </xf>
    <xf numFmtId="10" fontId="9" fillId="0" borderId="13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36" borderId="13" xfId="0" applyFont="1" applyFill="1" applyBorder="1" applyAlignment="1" applyProtection="1">
      <alignment horizontal="center"/>
      <protection/>
    </xf>
    <xf numFmtId="10" fontId="0" fillId="36" borderId="13" xfId="0" applyNumberFormat="1" applyFont="1" applyFill="1" applyBorder="1" applyAlignment="1" applyProtection="1">
      <alignment horizontal="center"/>
      <protection/>
    </xf>
    <xf numFmtId="0" fontId="0" fillId="37" borderId="27" xfId="0" applyFont="1" applyFill="1" applyBorder="1" applyAlignment="1" applyProtection="1">
      <alignment horizontal="center"/>
      <protection/>
    </xf>
    <xf numFmtId="10" fontId="0" fillId="37" borderId="13" xfId="0" applyNumberFormat="1" applyFont="1" applyFill="1" applyBorder="1" applyAlignment="1" applyProtection="1">
      <alignment horizontal="center"/>
      <protection/>
    </xf>
    <xf numFmtId="0" fontId="17" fillId="35" borderId="0" xfId="0" applyFont="1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37" borderId="28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37" borderId="29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34" borderId="27" xfId="0" applyFont="1" applyFill="1" applyBorder="1" applyAlignment="1" applyProtection="1">
      <alignment horizontal="center"/>
      <protection/>
    </xf>
    <xf numFmtId="10" fontId="0" fillId="34" borderId="13" xfId="0" applyNumberFormat="1" applyFont="1" applyFill="1" applyBorder="1" applyAlignment="1" applyProtection="1">
      <alignment horizontal="center"/>
      <protection/>
    </xf>
    <xf numFmtId="0" fontId="0" fillId="34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5" fillId="34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0" fontId="0" fillId="34" borderId="29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11" fillId="0" borderId="0" xfId="0" applyFont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205" fontId="5" fillId="34" borderId="3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8" borderId="31" xfId="53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3" fillId="0" borderId="32" xfId="53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 vertical="center"/>
      <protection/>
    </xf>
    <xf numFmtId="0" fontId="11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34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38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187" fontId="0" fillId="0" borderId="0" xfId="44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right"/>
      <protection/>
    </xf>
    <xf numFmtId="0" fontId="40" fillId="0" borderId="0" xfId="46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0" xfId="0" applyFont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49" fontId="5" fillId="34" borderId="30" xfId="0" applyNumberFormat="1" applyFont="1" applyFill="1" applyBorder="1" applyAlignment="1" applyProtection="1">
      <alignment horizontal="left" wrapText="1"/>
      <protection locked="0"/>
    </xf>
    <xf numFmtId="49" fontId="5" fillId="34" borderId="3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7" fillId="0" borderId="33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49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Font="1" applyBorder="1" applyAlignment="1" applyProtection="1">
      <alignment wrapText="1"/>
      <protection/>
    </xf>
    <xf numFmtId="0" fontId="0" fillId="0" borderId="34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vertical="center"/>
      <protection/>
    </xf>
    <xf numFmtId="49" fontId="5" fillId="34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49" fontId="11" fillId="0" borderId="35" xfId="0" applyNumberFormat="1" applyFont="1" applyFill="1" applyBorder="1" applyAlignment="1" applyProtection="1">
      <alignment horizontal="left" wrapText="1"/>
      <protection/>
    </xf>
    <xf numFmtId="0" fontId="40" fillId="0" borderId="0" xfId="46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3" fillId="0" borderId="36" xfId="53" applyFont="1" applyFill="1" applyBorder="1" applyAlignment="1" applyProtection="1">
      <alignment/>
      <protection/>
    </xf>
    <xf numFmtId="49" fontId="0" fillId="39" borderId="35" xfId="0" applyNumberFormat="1" applyFont="1" applyFill="1" applyBorder="1" applyAlignment="1" applyProtection="1">
      <alignment horizontal="right" vertical="center" wrapText="1"/>
      <protection/>
    </xf>
    <xf numFmtId="49" fontId="0" fillId="0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right"/>
      <protection/>
    </xf>
    <xf numFmtId="49" fontId="0" fillId="33" borderId="35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5" fillId="0" borderId="35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40" borderId="30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/>
      <protection/>
    </xf>
    <xf numFmtId="49" fontId="0" fillId="39" borderId="3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9" fontId="0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26" xfId="0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188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39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39" borderId="0" xfId="0" applyFont="1" applyFill="1" applyBorder="1" applyAlignment="1" applyProtection="1">
      <alignment horizontal="right" wrapText="1"/>
      <protection/>
    </xf>
    <xf numFmtId="0" fontId="12" fillId="0" borderId="0" xfId="0" applyFont="1" applyAlignment="1" applyProtection="1">
      <alignment/>
      <protection/>
    </xf>
    <xf numFmtId="49" fontId="5" fillId="39" borderId="0" xfId="0" applyNumberFormat="1" applyFont="1" applyFill="1" applyBorder="1" applyAlignment="1" applyProtection="1">
      <alignment horizontal="left" wrapText="1"/>
      <protection/>
    </xf>
    <xf numFmtId="49" fontId="0" fillId="39" borderId="0" xfId="0" applyNumberFormat="1" applyFont="1" applyFill="1" applyBorder="1" applyAlignment="1" applyProtection="1">
      <alignment horizontal="right" wrapText="1"/>
      <protection/>
    </xf>
    <xf numFmtId="0" fontId="0" fillId="39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right" wrapText="1"/>
      <protection/>
    </xf>
    <xf numFmtId="0" fontId="5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188" fontId="0" fillId="39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49" fontId="5" fillId="40" borderId="3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40" borderId="11" xfId="0" applyFont="1" applyFill="1" applyBorder="1" applyAlignment="1" applyProtection="1">
      <alignment horizontal="left" wrapText="1"/>
      <protection locked="0"/>
    </xf>
    <xf numFmtId="49" fontId="0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41" fontId="17" fillId="0" borderId="0" xfId="0" applyNumberFormat="1" applyFont="1" applyFill="1" applyBorder="1" applyAlignment="1" applyProtection="1">
      <alignment horizontal="right" vertical="center"/>
      <protection/>
    </xf>
    <xf numFmtId="41" fontId="31" fillId="0" borderId="0" xfId="0" applyNumberFormat="1" applyFont="1" applyFill="1" applyBorder="1" applyAlignment="1" applyProtection="1">
      <alignment horizontal="right"/>
      <protection/>
    </xf>
    <xf numFmtId="187" fontId="20" fillId="0" borderId="0" xfId="44" applyNumberFormat="1" applyFont="1" applyFill="1" applyBorder="1" applyAlignment="1" applyProtection="1">
      <alignment horizontal="right" vertical="center" wrapText="1"/>
      <protection/>
    </xf>
    <xf numFmtId="41" fontId="0" fillId="35" borderId="0" xfId="0" applyNumberFormat="1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horizontal="right" vertical="center"/>
      <protection/>
    </xf>
    <xf numFmtId="0" fontId="17" fillId="35" borderId="0" xfId="0" applyFont="1" applyFill="1" applyAlignment="1" applyProtection="1">
      <alignment horizontal="right" vertical="center"/>
      <protection/>
    </xf>
    <xf numFmtId="41" fontId="17" fillId="0" borderId="0" xfId="0" applyNumberFormat="1" applyFont="1" applyFill="1" applyBorder="1" applyAlignment="1" applyProtection="1">
      <alignment horizontal="center" vertical="center"/>
      <protection/>
    </xf>
    <xf numFmtId="187" fontId="20" fillId="0" borderId="0" xfId="44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right"/>
      <protection/>
    </xf>
    <xf numFmtId="187" fontId="0" fillId="0" borderId="0" xfId="44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8" xfId="0" applyFont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41" fontId="0" fillId="0" borderId="28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11" fillId="0" borderId="29" xfId="0" applyFont="1" applyBorder="1" applyAlignment="1" applyProtection="1">
      <alignment horizontal="left" vertical="center"/>
      <protection/>
    </xf>
    <xf numFmtId="41" fontId="11" fillId="0" borderId="29" xfId="0" applyNumberFormat="1" applyFont="1" applyFill="1" applyBorder="1" applyAlignment="1" applyProtection="1">
      <alignment horizontal="right" vertical="center"/>
      <protection/>
    </xf>
    <xf numFmtId="0" fontId="0" fillId="34" borderId="38" xfId="0" applyFill="1" applyBorder="1" applyAlignment="1" applyProtection="1">
      <alignment vertical="center"/>
      <protection locked="0"/>
    </xf>
    <xf numFmtId="0" fontId="0" fillId="34" borderId="38" xfId="0" applyFont="1" applyFill="1" applyBorder="1" applyAlignment="1" applyProtection="1">
      <alignment vertical="center"/>
      <protection locked="0"/>
    </xf>
    <xf numFmtId="4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34" borderId="33" xfId="0" applyFont="1" applyFill="1" applyBorder="1" applyAlignment="1" applyProtection="1">
      <alignment vertical="center"/>
      <protection/>
    </xf>
    <xf numFmtId="0" fontId="0" fillId="34" borderId="27" xfId="0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43" fontId="0" fillId="34" borderId="2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vertical="center"/>
      <protection/>
    </xf>
    <xf numFmtId="41" fontId="9" fillId="0" borderId="41" xfId="0" applyNumberFormat="1" applyFont="1" applyFill="1" applyBorder="1" applyAlignment="1" applyProtection="1">
      <alignment horizontal="right" vertical="center"/>
      <protection/>
    </xf>
    <xf numFmtId="180" fontId="20" fillId="0" borderId="35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41" fontId="9" fillId="0" borderId="0" xfId="0" applyNumberFormat="1" applyFont="1" applyFill="1" applyBorder="1" applyAlignment="1" applyProtection="1">
      <alignment horizontal="right" vertical="center"/>
      <protection/>
    </xf>
    <xf numFmtId="9" fontId="3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7" xfId="0" applyFont="1" applyBorder="1" applyAlignment="1" applyProtection="1">
      <alignment horizontal="right" vertical="center"/>
      <protection/>
    </xf>
    <xf numFmtId="0" fontId="11" fillId="0" borderId="37" xfId="0" applyFont="1" applyBorder="1" applyAlignment="1" applyProtection="1">
      <alignment horizontal="center" vertical="center"/>
      <protection/>
    </xf>
    <xf numFmtId="41" fontId="0" fillId="0" borderId="42" xfId="0" applyNumberFormat="1" applyFont="1" applyFill="1" applyBorder="1" applyAlignment="1" applyProtection="1">
      <alignment horizontal="center" vertical="center"/>
      <protection/>
    </xf>
    <xf numFmtId="0" fontId="0" fillId="34" borderId="43" xfId="0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194" fontId="0" fillId="34" borderId="13" xfId="0" applyNumberFormat="1" applyFont="1" applyFill="1" applyBorder="1" applyAlignment="1" applyProtection="1">
      <alignment horizontal="right" vertical="center"/>
      <protection locked="0"/>
    </xf>
    <xf numFmtId="194" fontId="0" fillId="34" borderId="43" xfId="0" applyNumberFormat="1" applyFont="1" applyFill="1" applyBorder="1" applyAlignment="1" applyProtection="1">
      <alignment horizontal="right" vertical="center"/>
      <protection locked="0"/>
    </xf>
    <xf numFmtId="43" fontId="0" fillId="0" borderId="44" xfId="0" applyNumberFormat="1" applyFont="1" applyFill="1" applyBorder="1" applyAlignment="1" applyProtection="1">
      <alignment horizontal="right" vertical="center"/>
      <protection/>
    </xf>
    <xf numFmtId="41" fontId="20" fillId="0" borderId="0" xfId="0" applyNumberFormat="1" applyFont="1" applyFill="1" applyBorder="1" applyAlignment="1" applyProtection="1">
      <alignment horizontal="center" wrapText="1"/>
      <protection/>
    </xf>
    <xf numFmtId="194" fontId="0" fillId="34" borderId="45" xfId="0" applyNumberFormat="1" applyFont="1" applyFill="1" applyBorder="1" applyAlignment="1" applyProtection="1">
      <alignment horizontal="right" vertical="center"/>
      <protection/>
    </xf>
    <xf numFmtId="194" fontId="0" fillId="34" borderId="46" xfId="0" applyNumberFormat="1" applyFont="1" applyFill="1" applyBorder="1" applyAlignment="1" applyProtection="1">
      <alignment horizontal="right" vertical="center"/>
      <protection/>
    </xf>
    <xf numFmtId="43" fontId="0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48" xfId="0" applyFont="1" applyBorder="1" applyAlignment="1" applyProtection="1">
      <alignment horizontal="right" vertical="center"/>
      <protection/>
    </xf>
    <xf numFmtId="43" fontId="9" fillId="0" borderId="41" xfId="0" applyNumberFormat="1" applyFont="1" applyFill="1" applyBorder="1" applyAlignment="1" applyProtection="1">
      <alignment horizontal="right" vertical="center"/>
      <protection/>
    </xf>
    <xf numFmtId="43" fontId="9" fillId="0" borderId="0" xfId="0" applyNumberFormat="1" applyFont="1" applyFill="1" applyBorder="1" applyAlignment="1" applyProtection="1">
      <alignment horizontal="right" vertical="center"/>
      <protection/>
    </xf>
    <xf numFmtId="180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right" vertical="center"/>
      <protection/>
    </xf>
    <xf numFmtId="43" fontId="20" fillId="0" borderId="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right" vertical="center"/>
      <protection/>
    </xf>
    <xf numFmtId="39" fontId="0" fillId="34" borderId="13" xfId="0" applyNumberFormat="1" applyFont="1" applyFill="1" applyBorder="1" applyAlignment="1" applyProtection="1">
      <alignment horizontal="right" vertical="center"/>
      <protection locked="0"/>
    </xf>
    <xf numFmtId="39" fontId="0" fillId="34" borderId="45" xfId="0" applyNumberFormat="1" applyFont="1" applyFill="1" applyBorder="1" applyAlignment="1" applyProtection="1">
      <alignment horizontal="right" vertical="center"/>
      <protection/>
    </xf>
    <xf numFmtId="194" fontId="0" fillId="34" borderId="43" xfId="0" applyNumberFormat="1" applyFont="1" applyFill="1" applyBorder="1" applyAlignment="1" applyProtection="1">
      <alignment horizontal="right" vertical="center"/>
      <protection/>
    </xf>
    <xf numFmtId="43" fontId="20" fillId="0" borderId="26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/>
      <protection/>
    </xf>
    <xf numFmtId="194" fontId="0" fillId="34" borderId="13" xfId="0" applyNumberFormat="1" applyFont="1" applyFill="1" applyBorder="1" applyAlignment="1" applyProtection="1">
      <alignment horizontal="right" vertical="center"/>
      <protection/>
    </xf>
    <xf numFmtId="41" fontId="0" fillId="0" borderId="29" xfId="0" applyNumberFormat="1" applyFont="1" applyFill="1" applyBorder="1" applyAlignment="1" applyProtection="1">
      <alignment horizontal="center" vertical="center"/>
      <protection/>
    </xf>
    <xf numFmtId="43" fontId="0" fillId="34" borderId="13" xfId="0" applyNumberFormat="1" applyFont="1" applyFill="1" applyBorder="1" applyAlignment="1" applyProtection="1">
      <alignment horizontal="right" vertical="center"/>
      <protection locked="0"/>
    </xf>
    <xf numFmtId="0" fontId="0" fillId="34" borderId="26" xfId="0" applyFont="1" applyFill="1" applyBorder="1" applyAlignment="1" applyProtection="1">
      <alignment vertical="center"/>
      <protection/>
    </xf>
    <xf numFmtId="43" fontId="0" fillId="34" borderId="45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41" fontId="20" fillId="0" borderId="0" xfId="0" applyNumberFormat="1" applyFont="1" applyFill="1" applyBorder="1" applyAlignment="1" applyProtection="1">
      <alignment horizontal="right" vertical="center"/>
      <protection/>
    </xf>
    <xf numFmtId="187" fontId="0" fillId="0" borderId="0" xfId="44" applyNumberFormat="1" applyFont="1" applyFill="1" applyBorder="1" applyAlignment="1" applyProtection="1">
      <alignment horizontal="right" vertical="center" wrapText="1"/>
      <protection/>
    </xf>
    <xf numFmtId="0" fontId="42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 vertical="center"/>
      <protection/>
    </xf>
    <xf numFmtId="9" fontId="0" fillId="34" borderId="11" xfId="0" applyNumberFormat="1" applyFont="1" applyFill="1" applyBorder="1" applyAlignment="1" applyProtection="1">
      <alignment horizontal="center" vertical="center"/>
      <protection locked="0"/>
    </xf>
    <xf numFmtId="41" fontId="0" fillId="0" borderId="13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left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41" fontId="17" fillId="0" borderId="13" xfId="0" applyNumberFormat="1" applyFont="1" applyFill="1" applyBorder="1" applyAlignment="1" applyProtection="1">
      <alignment horizontal="right" vertical="center"/>
      <protection/>
    </xf>
    <xf numFmtId="187" fontId="31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10" fontId="0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13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3" fontId="5" fillId="34" borderId="11" xfId="0" applyNumberFormat="1" applyFont="1" applyFill="1" applyBorder="1" applyAlignment="1" applyProtection="1">
      <alignment horizontal="center" vertical="center"/>
      <protection locked="0"/>
    </xf>
    <xf numFmtId="41" fontId="5" fillId="34" borderId="11" xfId="0" applyNumberFormat="1" applyFont="1" applyFill="1" applyBorder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/>
      <protection/>
    </xf>
    <xf numFmtId="43" fontId="0" fillId="34" borderId="13" xfId="0" applyNumberFormat="1" applyFont="1" applyFill="1" applyBorder="1" applyAlignment="1" applyProtection="1">
      <alignment horizontal="right" vertical="center"/>
      <protection/>
    </xf>
    <xf numFmtId="41" fontId="9" fillId="0" borderId="29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/>
      <protection/>
    </xf>
    <xf numFmtId="0" fontId="20" fillId="0" borderId="28" xfId="0" applyFont="1" applyFill="1" applyBorder="1" applyAlignment="1" applyProtection="1">
      <alignment/>
      <protection/>
    </xf>
    <xf numFmtId="41" fontId="9" fillId="0" borderId="41" xfId="0" applyNumberFormat="1" applyFont="1" applyFill="1" applyBorder="1" applyAlignment="1" applyProtection="1">
      <alignment horizontal="center" vertical="center"/>
      <protection/>
    </xf>
    <xf numFmtId="10" fontId="0" fillId="34" borderId="13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41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41" fontId="9" fillId="0" borderId="0" xfId="0" applyNumberFormat="1" applyFont="1" applyFill="1" applyBorder="1" applyAlignment="1" applyProtection="1">
      <alignment horizontal="right" vertical="top"/>
      <protection/>
    </xf>
    <xf numFmtId="41" fontId="17" fillId="0" borderId="0" xfId="0" applyNumberFormat="1" applyFont="1" applyFill="1" applyBorder="1" applyAlignment="1" applyProtection="1">
      <alignment horizontal="right" vertical="top"/>
      <protection/>
    </xf>
    <xf numFmtId="41" fontId="31" fillId="0" borderId="0" xfId="0" applyNumberFormat="1" applyFont="1" applyFill="1" applyBorder="1" applyAlignment="1" applyProtection="1">
      <alignment horizontal="right" vertical="top"/>
      <protection/>
    </xf>
    <xf numFmtId="187" fontId="20" fillId="0" borderId="0" xfId="44" applyNumberFormat="1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11" fillId="0" borderId="0" xfId="0" applyFont="1" applyAlignment="1" applyProtection="1">
      <alignment vertical="top"/>
      <protection/>
    </xf>
    <xf numFmtId="0" fontId="4" fillId="0" borderId="13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5" fontId="0" fillId="34" borderId="43" xfId="0" applyNumberFormat="1" applyFont="1" applyFill="1" applyBorder="1" applyAlignment="1" applyProtection="1">
      <alignment horizontal="right" vertical="top"/>
      <protection locked="0"/>
    </xf>
    <xf numFmtId="175" fontId="0" fillId="34" borderId="13" xfId="0" applyNumberFormat="1" applyFont="1" applyFill="1" applyBorder="1" applyAlignment="1" applyProtection="1">
      <alignment horizontal="right" vertical="top"/>
      <protection locked="0"/>
    </xf>
    <xf numFmtId="175" fontId="0" fillId="0" borderId="0" xfId="0" applyNumberFormat="1" applyFont="1" applyFill="1" applyBorder="1" applyAlignment="1" applyProtection="1">
      <alignment horizontal="right" vertical="top"/>
      <protection/>
    </xf>
    <xf numFmtId="175" fontId="0" fillId="34" borderId="33" xfId="0" applyNumberFormat="1" applyFont="1" applyFill="1" applyBorder="1" applyAlignment="1" applyProtection="1">
      <alignment horizontal="right" vertical="top"/>
      <protection/>
    </xf>
    <xf numFmtId="175" fontId="0" fillId="34" borderId="27" xfId="0" applyNumberFormat="1" applyFont="1" applyFill="1" applyBorder="1" applyAlignment="1" applyProtection="1">
      <alignment horizontal="right" vertical="top"/>
      <protection/>
    </xf>
    <xf numFmtId="175" fontId="0" fillId="0" borderId="49" xfId="0" applyNumberFormat="1" applyFont="1" applyFill="1" applyBorder="1" applyAlignment="1" applyProtection="1">
      <alignment horizontal="right" vertical="top"/>
      <protection/>
    </xf>
    <xf numFmtId="175" fontId="0" fillId="0" borderId="41" xfId="0" applyNumberFormat="1" applyFont="1" applyFill="1" applyBorder="1" applyAlignment="1" applyProtection="1">
      <alignment horizontal="right" vertical="top"/>
      <protection/>
    </xf>
    <xf numFmtId="0" fontId="17" fillId="35" borderId="0" xfId="0" applyFont="1" applyFill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center"/>
      <protection/>
    </xf>
    <xf numFmtId="0" fontId="29" fillId="33" borderId="0" xfId="0" applyFont="1" applyFill="1" applyAlignment="1" applyProtection="1">
      <alignment horizontal="right" vertical="center"/>
      <protection/>
    </xf>
    <xf numFmtId="0" fontId="17" fillId="0" borderId="0" xfId="0" applyFont="1" applyFill="1" applyAlignment="1" applyProtection="1">
      <alignment horizontal="left"/>
      <protection/>
    </xf>
    <xf numFmtId="49" fontId="28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187" fontId="31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34" borderId="0" xfId="0" applyFont="1" applyFill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vertical="center" wrapText="1"/>
      <protection/>
    </xf>
    <xf numFmtId="49" fontId="17" fillId="0" borderId="50" xfId="0" applyNumberFormat="1" applyFont="1" applyFill="1" applyBorder="1" applyAlignment="1" applyProtection="1">
      <alignment horizontal="center" vertical="center" wrapText="1"/>
      <protection/>
    </xf>
    <xf numFmtId="49" fontId="17" fillId="0" borderId="51" xfId="0" applyNumberFormat="1" applyFont="1" applyFill="1" applyBorder="1" applyAlignment="1" applyProtection="1">
      <alignment horizontal="center" vertical="center" wrapText="1"/>
      <protection/>
    </xf>
    <xf numFmtId="49" fontId="17" fillId="0" borderId="51" xfId="0" applyNumberFormat="1" applyFont="1" applyBorder="1" applyAlignment="1" applyProtection="1">
      <alignment horizontal="center" wrapText="1"/>
      <protection/>
    </xf>
    <xf numFmtId="49" fontId="17" fillId="0" borderId="52" xfId="0" applyNumberFormat="1" applyFont="1" applyBorder="1" applyAlignment="1" applyProtection="1">
      <alignment horizontal="center" wrapText="1"/>
      <protection/>
    </xf>
    <xf numFmtId="0" fontId="47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 quotePrefix="1">
      <alignment/>
    </xf>
    <xf numFmtId="0" fontId="17" fillId="41" borderId="0" xfId="0" applyFont="1" applyFill="1" applyBorder="1" applyAlignment="1" applyProtection="1">
      <alignment horizontal="right" vertical="center" wrapText="1"/>
      <protection/>
    </xf>
    <xf numFmtId="0" fontId="0" fillId="41" borderId="0" xfId="0" applyFill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34" borderId="53" xfId="0" applyFill="1" applyBorder="1" applyAlignment="1" applyProtection="1">
      <alignment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  <xf numFmtId="0" fontId="0" fillId="34" borderId="56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57" xfId="0" applyFill="1" applyBorder="1" applyAlignment="1" applyProtection="1">
      <alignment vertical="top" wrapText="1"/>
      <protection locked="0"/>
    </xf>
    <xf numFmtId="0" fontId="0" fillId="34" borderId="58" xfId="0" applyFill="1" applyBorder="1" applyAlignment="1" applyProtection="1">
      <alignment vertical="top" wrapText="1"/>
      <protection locked="0"/>
    </xf>
    <xf numFmtId="0" fontId="0" fillId="34" borderId="59" xfId="0" applyFill="1" applyBorder="1" applyAlignment="1" applyProtection="1">
      <alignment vertical="top" wrapText="1"/>
      <protection locked="0"/>
    </xf>
    <xf numFmtId="0" fontId="0" fillId="34" borderId="60" xfId="0" applyFill="1" applyBorder="1" applyAlignment="1" applyProtection="1">
      <alignment vertical="top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9" fillId="0" borderId="61" xfId="0" applyNumberFormat="1" applyFont="1" applyFill="1" applyBorder="1" applyAlignment="1" applyProtection="1">
      <alignment horizontal="center" vertical="center" wrapText="1"/>
      <protection/>
    </xf>
    <xf numFmtId="0" fontId="9" fillId="0" borderId="62" xfId="0" applyNumberFormat="1" applyFont="1" applyFill="1" applyBorder="1" applyAlignment="1" applyProtection="1">
      <alignment horizontal="center" vertical="center" wrapText="1"/>
      <protection/>
    </xf>
    <xf numFmtId="0" fontId="9" fillId="0" borderId="63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6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59" xfId="0" applyFont="1" applyFill="1" applyBorder="1" applyAlignment="1" applyProtection="1">
      <alignment horizontal="left" wrapText="1"/>
      <protection/>
    </xf>
    <xf numFmtId="0" fontId="5" fillId="0" borderId="59" xfId="0" applyFont="1" applyFill="1" applyBorder="1" applyAlignment="1" applyProtection="1">
      <alignment horizontal="left" wrapText="1"/>
      <protection/>
    </xf>
    <xf numFmtId="0" fontId="0" fillId="0" borderId="59" xfId="0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201" fontId="22" fillId="0" borderId="0" xfId="0" applyNumberFormat="1" applyFont="1" applyFill="1" applyBorder="1" applyAlignment="1" applyProtection="1">
      <alignment horizontal="left" wrapText="1"/>
      <protection/>
    </xf>
    <xf numFmtId="201" fontId="28" fillId="0" borderId="0" xfId="0" applyNumberFormat="1" applyFont="1" applyFill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/>
      <protection/>
    </xf>
    <xf numFmtId="0" fontId="0" fillId="0" borderId="29" xfId="0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wrapText="1"/>
      <protection locked="0"/>
    </xf>
    <xf numFmtId="0" fontId="0" fillId="34" borderId="11" xfId="0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 wrapText="1"/>
      <protection/>
    </xf>
    <xf numFmtId="49" fontId="18" fillId="34" borderId="11" xfId="0" applyNumberFormat="1" applyFont="1" applyFill="1" applyBorder="1" applyAlignment="1" applyProtection="1">
      <alignment horizontal="center" vertical="center"/>
      <protection locked="0"/>
    </xf>
    <xf numFmtId="49" fontId="19" fillId="3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wrapText="1"/>
      <protection/>
    </xf>
    <xf numFmtId="0" fontId="14" fillId="0" borderId="16" xfId="0" applyFont="1" applyBorder="1" applyAlignment="1" applyProtection="1">
      <alignment wrapText="1"/>
      <protection/>
    </xf>
    <xf numFmtId="0" fontId="14" fillId="0" borderId="0" xfId="0" applyFont="1" applyBorder="1" applyAlignment="1" applyProtection="1">
      <alignment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right" vertical="center" wrapText="1"/>
      <protection/>
    </xf>
    <xf numFmtId="0" fontId="23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49" fontId="14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 wrapText="1"/>
      <protection/>
    </xf>
    <xf numFmtId="0" fontId="26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201" fontId="22" fillId="0" borderId="0" xfId="0" applyNumberFormat="1" applyFont="1" applyFill="1" applyBorder="1" applyAlignment="1" applyProtection="1">
      <alignment horizontal="left" vertical="center" wrapText="1"/>
      <protection/>
    </xf>
    <xf numFmtId="201" fontId="2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vertical="center" wrapText="1"/>
      <protection/>
    </xf>
    <xf numFmtId="0" fontId="3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43" xfId="0" applyFont="1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center"/>
      <protection/>
    </xf>
    <xf numFmtId="0" fontId="0" fillId="34" borderId="43" xfId="0" applyFill="1" applyBorder="1" applyAlignment="1" applyProtection="1">
      <alignment vertical="center"/>
      <protection/>
    </xf>
    <xf numFmtId="0" fontId="0" fillId="34" borderId="30" xfId="0" applyFill="1" applyBorder="1" applyAlignment="1" applyProtection="1">
      <alignment vertical="center"/>
      <protection/>
    </xf>
    <xf numFmtId="0" fontId="0" fillId="34" borderId="38" xfId="0" applyFill="1" applyBorder="1" applyAlignment="1" applyProtection="1">
      <alignment vertical="center"/>
      <protection/>
    </xf>
    <xf numFmtId="0" fontId="9" fillId="0" borderId="49" xfId="0" applyFont="1" applyBorder="1" applyAlignment="1" applyProtection="1">
      <alignment vertical="center"/>
      <protection/>
    </xf>
    <xf numFmtId="0" fontId="0" fillId="0" borderId="66" xfId="0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9" fillId="0" borderId="49" xfId="0" applyFont="1" applyBorder="1" applyAlignment="1" applyProtection="1">
      <alignment horizontal="left" vertical="center"/>
      <protection/>
    </xf>
    <xf numFmtId="0" fontId="9" fillId="0" borderId="66" xfId="0" applyFont="1" applyBorder="1" applyAlignment="1" applyProtection="1">
      <alignment horizontal="left" vertical="center"/>
      <protection/>
    </xf>
    <xf numFmtId="0" fontId="9" fillId="0" borderId="67" xfId="0" applyFont="1" applyBorder="1" applyAlignment="1" applyProtection="1">
      <alignment horizontal="left" vertical="center"/>
      <protection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4" borderId="30" xfId="0" applyFont="1" applyFill="1" applyBorder="1" applyAlignment="1" applyProtection="1">
      <alignment horizontal="center" vertical="center"/>
      <protection locked="0"/>
    </xf>
    <xf numFmtId="0" fontId="0" fillId="34" borderId="38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46" xfId="0" applyFont="1" applyFill="1" applyBorder="1" applyAlignment="1" applyProtection="1">
      <alignment vertical="center"/>
      <protection/>
    </xf>
    <xf numFmtId="0" fontId="0" fillId="0" borderId="68" xfId="0" applyFill="1" applyBorder="1" applyAlignment="1" applyProtection="1">
      <alignment vertical="center"/>
      <protection/>
    </xf>
    <xf numFmtId="0" fontId="0" fillId="0" borderId="69" xfId="0" applyFill="1" applyBorder="1" applyAlignment="1" applyProtection="1">
      <alignment vertical="center"/>
      <protection/>
    </xf>
    <xf numFmtId="0" fontId="0" fillId="34" borderId="43" xfId="0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vertical="center"/>
      <protection locked="0"/>
    </xf>
    <xf numFmtId="0" fontId="0" fillId="34" borderId="38" xfId="0" applyFill="1" applyBorder="1" applyAlignment="1" applyProtection="1">
      <alignment vertical="center"/>
      <protection locked="0"/>
    </xf>
    <xf numFmtId="0" fontId="20" fillId="0" borderId="28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34" borderId="46" xfId="0" applyFont="1" applyFill="1" applyBorder="1" applyAlignment="1" applyProtection="1">
      <alignment horizontal="center" vertical="center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0" fillId="34" borderId="33" xfId="0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11" fillId="0" borderId="0" xfId="0" applyFont="1" applyAlignment="1" applyProtection="1">
      <alignment wrapText="1"/>
      <protection/>
    </xf>
    <xf numFmtId="201" fontId="12" fillId="34" borderId="0" xfId="0" applyNumberFormat="1" applyFont="1" applyFill="1" applyBorder="1" applyAlignment="1" applyProtection="1">
      <alignment horizontal="left" vertical="center" wrapText="1"/>
      <protection locked="0"/>
    </xf>
    <xf numFmtId="201" fontId="12" fillId="34" borderId="35" xfId="0" applyNumberFormat="1" applyFont="1" applyFill="1" applyBorder="1" applyAlignment="1" applyProtection="1">
      <alignment horizontal="left" vertical="center" wrapText="1"/>
      <protection locked="0"/>
    </xf>
    <xf numFmtId="201" fontId="12" fillId="0" borderId="0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top" wrapText="1"/>
      <protection/>
    </xf>
    <xf numFmtId="201" fontId="12" fillId="34" borderId="35" xfId="0" applyNumberFormat="1" applyFont="1" applyFill="1" applyBorder="1" applyAlignment="1" applyProtection="1">
      <alignment horizontal="left" vertical="center"/>
      <protection locked="0"/>
    </xf>
    <xf numFmtId="201" fontId="0" fillId="34" borderId="0" xfId="0" applyNumberFormat="1" applyFill="1" applyBorder="1" applyAlignment="1" applyProtection="1">
      <alignment horizontal="left" vertical="center"/>
      <protection locked="0"/>
    </xf>
    <xf numFmtId="201" fontId="0" fillId="0" borderId="0" xfId="0" applyNumberFormat="1" applyBorder="1" applyAlignment="1" applyProtection="1">
      <alignment horizontal="left" vertical="center" wrapText="1"/>
      <protection locked="0"/>
    </xf>
    <xf numFmtId="201" fontId="12" fillId="4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20" fillId="0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Border="1" applyAlignment="1" applyProtection="1">
      <alignment wrapText="1"/>
      <protection/>
    </xf>
    <xf numFmtId="0" fontId="17" fillId="35" borderId="0" xfId="0" applyFont="1" applyFill="1" applyAlignment="1" applyProtection="1">
      <alignment horizontal="left"/>
      <protection/>
    </xf>
    <xf numFmtId="0" fontId="0" fillId="34" borderId="43" xfId="0" applyFont="1" applyFill="1" applyBorder="1" applyAlignment="1" applyProtection="1">
      <alignment vertical="top" wrapText="1"/>
      <protection locked="0"/>
    </xf>
    <xf numFmtId="0" fontId="0" fillId="34" borderId="30" xfId="0" applyFont="1" applyFill="1" applyBorder="1" applyAlignment="1" applyProtection="1">
      <alignment vertical="top" wrapText="1"/>
      <protection locked="0"/>
    </xf>
    <xf numFmtId="0" fontId="0" fillId="34" borderId="38" xfId="0" applyFont="1" applyFill="1" applyBorder="1" applyAlignment="1" applyProtection="1">
      <alignment vertical="top" wrapText="1"/>
      <protection locked="0"/>
    </xf>
    <xf numFmtId="0" fontId="0" fillId="34" borderId="30" xfId="0" applyFill="1" applyBorder="1" applyAlignment="1" applyProtection="1">
      <alignment vertical="top" wrapText="1"/>
      <protection locked="0"/>
    </xf>
    <xf numFmtId="0" fontId="0" fillId="34" borderId="38" xfId="0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left" wrapText="1"/>
      <protection/>
    </xf>
    <xf numFmtId="49" fontId="5" fillId="34" borderId="0" xfId="0" applyNumberFormat="1" applyFont="1" applyFill="1" applyBorder="1" applyAlignment="1" applyProtection="1">
      <alignment horizontal="left" vertical="top" wrapText="1"/>
      <protection locked="0"/>
    </xf>
    <xf numFmtId="49" fontId="5" fillId="34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71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5" fillId="34" borderId="30" xfId="0" applyFont="1" applyFill="1" applyBorder="1" applyAlignment="1" applyProtection="1">
      <alignment horizontal="left"/>
      <protection locked="0"/>
    </xf>
    <xf numFmtId="49" fontId="0" fillId="0" borderId="35" xfId="0" applyNumberFormat="1" applyFont="1" applyBorder="1" applyAlignment="1" applyProtection="1">
      <alignment horizontal="right" vertical="center"/>
      <protection/>
    </xf>
    <xf numFmtId="0" fontId="0" fillId="39" borderId="0" xfId="0" applyFont="1" applyFill="1" applyBorder="1" applyAlignment="1" applyProtection="1">
      <alignment horizontal="right" vertical="center"/>
      <protection/>
    </xf>
    <xf numFmtId="0" fontId="5" fillId="34" borderId="30" xfId="0" applyFont="1" applyFill="1" applyBorder="1" applyAlignment="1" applyProtection="1">
      <alignment wrapText="1"/>
      <protection locked="0"/>
    </xf>
    <xf numFmtId="49" fontId="5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vertical="center" wrapText="1"/>
      <protection locked="0"/>
    </xf>
    <xf numFmtId="49" fontId="0" fillId="39" borderId="35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34" borderId="30" xfId="0" applyNumberFormat="1" applyFont="1" applyFill="1" applyBorder="1" applyAlignment="1" applyProtection="1">
      <alignment horizontal="left"/>
      <protection locked="0"/>
    </xf>
    <xf numFmtId="0" fontId="5" fillId="34" borderId="11" xfId="0" applyNumberFormat="1" applyFont="1" applyFill="1" applyBorder="1" applyAlignment="1" applyProtection="1">
      <alignment horizontal="left" wrapText="1"/>
      <protection locked="0"/>
    </xf>
    <xf numFmtId="0" fontId="14" fillId="34" borderId="11" xfId="0" applyNumberFormat="1" applyFont="1" applyFill="1" applyBorder="1" applyAlignment="1" applyProtection="1">
      <alignment horizontal="left" wrapText="1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30" xfId="0" applyFont="1" applyFill="1" applyBorder="1" applyAlignment="1" applyProtection="1">
      <alignment horizontal="right" wrapText="1"/>
      <protection locked="0"/>
    </xf>
    <xf numFmtId="0" fontId="0" fillId="0" borderId="30" xfId="0" applyBorder="1" applyAlignment="1" applyProtection="1">
      <alignment wrapText="1"/>
      <protection locked="0"/>
    </xf>
    <xf numFmtId="188" fontId="5" fillId="34" borderId="11" xfId="0" applyNumberFormat="1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wrapText="1"/>
      <protection/>
    </xf>
    <xf numFmtId="0" fontId="17" fillId="35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40" borderId="72" xfId="0" applyFont="1" applyFill="1" applyBorder="1" applyAlignment="1" applyProtection="1">
      <alignment horizontal="left" wrapText="1"/>
      <protection locked="0"/>
    </xf>
    <xf numFmtId="0" fontId="5" fillId="40" borderId="73" xfId="0" applyFont="1" applyFill="1" applyBorder="1" applyAlignment="1" applyProtection="1">
      <alignment horizontal="left" wrapText="1"/>
      <protection locked="0"/>
    </xf>
    <xf numFmtId="0" fontId="5" fillId="40" borderId="73" xfId="0" applyFont="1" applyFill="1" applyBorder="1" applyAlignment="1" applyProtection="1">
      <alignment horizontal="left"/>
      <protection locked="0"/>
    </xf>
    <xf numFmtId="0" fontId="5" fillId="34" borderId="73" xfId="0" applyFont="1" applyFill="1" applyBorder="1" applyAlignment="1" applyProtection="1">
      <alignment horizontal="left"/>
      <protection locked="0"/>
    </xf>
    <xf numFmtId="0" fontId="5" fillId="34" borderId="74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wrapText="1"/>
      <protection locked="0"/>
    </xf>
    <xf numFmtId="0" fontId="27" fillId="0" borderId="0" xfId="0" applyFont="1" applyFill="1" applyBorder="1" applyAlignment="1" applyProtection="1">
      <alignment horizontal="center"/>
      <protection/>
    </xf>
    <xf numFmtId="0" fontId="0" fillId="34" borderId="43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 applyProtection="1">
      <alignment horizontal="center" vertical="center"/>
      <protection locked="0"/>
    </xf>
    <xf numFmtId="49" fontId="5" fillId="40" borderId="11" xfId="0" applyNumberFormat="1" applyFont="1" applyFill="1" applyBorder="1" applyAlignment="1" applyProtection="1">
      <alignment horizontal="left"/>
      <protection locked="0"/>
    </xf>
    <xf numFmtId="49" fontId="5" fillId="34" borderId="11" xfId="0" applyNumberFormat="1" applyFont="1" applyFill="1" applyBorder="1" applyAlignment="1" applyProtection="1">
      <alignment horizontal="left"/>
      <protection locked="0"/>
    </xf>
    <xf numFmtId="49" fontId="5" fillId="34" borderId="11" xfId="0" applyNumberFormat="1" applyFont="1" applyFill="1" applyBorder="1" applyAlignment="1" applyProtection="1">
      <alignment horizontal="left" wrapText="1"/>
      <protection locked="0"/>
    </xf>
    <xf numFmtId="49" fontId="5" fillId="0" borderId="11" xfId="0" applyNumberFormat="1" applyFont="1" applyBorder="1" applyAlignment="1" applyProtection="1">
      <alignment horizontal="left" wrapText="1"/>
      <protection locked="0"/>
    </xf>
    <xf numFmtId="0" fontId="5" fillId="34" borderId="11" xfId="0" applyFont="1" applyFill="1" applyBorder="1" applyAlignment="1" applyProtection="1">
      <alignment horizontal="left"/>
      <protection locked="0"/>
    </xf>
    <xf numFmtId="0" fontId="5" fillId="40" borderId="30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5" fillId="34" borderId="30" xfId="0" applyNumberFormat="1" applyFont="1" applyFill="1" applyBorder="1" applyAlignment="1" applyProtection="1">
      <alignment horizontal="left" wrapText="1"/>
      <protection locked="0"/>
    </xf>
    <xf numFmtId="0" fontId="0" fillId="39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49" fontId="5" fillId="40" borderId="11" xfId="0" applyNumberFormat="1" applyFont="1" applyFill="1" applyBorder="1" applyAlignment="1" applyProtection="1">
      <alignment horizontal="left" vertical="center" wrapText="1"/>
      <protection locked="0"/>
    </xf>
    <xf numFmtId="49" fontId="41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205" fontId="5" fillId="34" borderId="30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/>
      <protection/>
    </xf>
    <xf numFmtId="0" fontId="5" fillId="34" borderId="30" xfId="0" applyFont="1" applyFill="1" applyBorder="1" applyAlignment="1" applyProtection="1">
      <alignment horizontal="left" wrapText="1"/>
      <protection locked="0"/>
    </xf>
    <xf numFmtId="49" fontId="6" fillId="34" borderId="30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30" xfId="0" applyNumberFormat="1" applyFont="1" applyFill="1" applyBorder="1" applyAlignment="1" applyProtection="1">
      <alignment horizontal="left" vertical="center" wrapText="1"/>
      <protection locked="0"/>
    </xf>
    <xf numFmtId="0" fontId="18" fillId="34" borderId="11" xfId="0" applyFont="1" applyFill="1" applyBorder="1" applyAlignment="1" applyProtection="1">
      <alignment horizontal="left" vertical="center" wrapText="1"/>
      <protection locked="0"/>
    </xf>
    <xf numFmtId="0" fontId="37" fillId="34" borderId="11" xfId="0" applyFont="1" applyFill="1" applyBorder="1" applyAlignment="1" applyProtection="1">
      <alignment horizontal="left" vertical="center" wrapText="1"/>
      <protection locked="0"/>
    </xf>
    <xf numFmtId="0" fontId="19" fillId="34" borderId="11" xfId="0" applyFont="1" applyFill="1" applyBorder="1" applyAlignment="1" applyProtection="1">
      <alignment vertical="center" wrapText="1"/>
      <protection locked="0"/>
    </xf>
    <xf numFmtId="0" fontId="19" fillId="34" borderId="11" xfId="0" applyFont="1" applyFill="1" applyBorder="1" applyAlignment="1" applyProtection="1">
      <alignment wrapText="1"/>
      <protection locked="0"/>
    </xf>
    <xf numFmtId="0" fontId="17" fillId="34" borderId="73" xfId="0" applyFont="1" applyFill="1" applyBorder="1" applyAlignment="1" applyProtection="1">
      <alignment horizontal="left"/>
      <protection locked="0"/>
    </xf>
    <xf numFmtId="0" fontId="17" fillId="34" borderId="72" xfId="0" applyFont="1" applyFill="1" applyBorder="1" applyAlignment="1" applyProtection="1">
      <alignment horizontal="left" wrapText="1"/>
      <protection locked="0"/>
    </xf>
    <xf numFmtId="0" fontId="17" fillId="34" borderId="73" xfId="0" applyFont="1" applyFill="1" applyBorder="1" applyAlignment="1" applyProtection="1">
      <alignment horizontal="left" wrapText="1"/>
      <protection locked="0"/>
    </xf>
    <xf numFmtId="201" fontId="22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1" fillId="0" borderId="43" xfId="0" applyFont="1" applyBorder="1" applyAlignment="1" applyProtection="1">
      <alignment horizontal="right" vertical="center" wrapText="1"/>
      <protection/>
    </xf>
    <xf numFmtId="0" fontId="11" fillId="0" borderId="30" xfId="0" applyFont="1" applyBorder="1" applyAlignment="1" applyProtection="1">
      <alignment horizontal="right" vertical="center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40" borderId="11" xfId="0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/>
      <protection/>
    </xf>
    <xf numFmtId="0" fontId="9" fillId="0" borderId="43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 applyProtection="1">
      <alignment horizontal="left" vertical="center"/>
      <protection/>
    </xf>
    <xf numFmtId="0" fontId="17" fillId="35" borderId="0" xfId="0" applyFont="1" applyFill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wrapText="1"/>
      <protection/>
    </xf>
    <xf numFmtId="49" fontId="5" fillId="40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30" xfId="0" applyFont="1" applyFill="1" applyBorder="1" applyAlignment="1" applyProtection="1">
      <alignment horizontal="left" vertical="center" wrapText="1"/>
      <protection locked="0"/>
    </xf>
    <xf numFmtId="0" fontId="0" fillId="34" borderId="30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0" fillId="34" borderId="43" xfId="0" applyFont="1" applyFill="1" applyBorder="1" applyAlignment="1" applyProtection="1">
      <alignment vertical="top" wrapText="1"/>
      <protection/>
    </xf>
    <xf numFmtId="0" fontId="0" fillId="34" borderId="30" xfId="0" applyFill="1" applyBorder="1" applyAlignment="1" applyProtection="1">
      <alignment vertical="top" wrapText="1"/>
      <protection/>
    </xf>
    <xf numFmtId="0" fontId="0" fillId="34" borderId="38" xfId="0" applyFill="1" applyBorder="1" applyAlignment="1" applyProtection="1">
      <alignment vertical="top" wrapText="1"/>
      <protection/>
    </xf>
    <xf numFmtId="0" fontId="9" fillId="0" borderId="49" xfId="0" applyFont="1" applyFill="1" applyBorder="1" applyAlignment="1" applyProtection="1">
      <alignment horizontal="left" vertical="center"/>
      <protection/>
    </xf>
    <xf numFmtId="0" fontId="9" fillId="0" borderId="66" xfId="0" applyFont="1" applyFill="1" applyBorder="1" applyAlignment="1" applyProtection="1">
      <alignment horizontal="left" vertical="center"/>
      <protection/>
    </xf>
    <xf numFmtId="0" fontId="9" fillId="0" borderId="67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 wrapText="1"/>
      <protection/>
    </xf>
    <xf numFmtId="49" fontId="5" fillId="34" borderId="0" xfId="0" applyNumberFormat="1" applyFont="1" applyFill="1" applyAlignment="1" applyProtection="1">
      <alignment horizontal="left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1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auto="1"/>
      </font>
      <fill>
        <patternFill patternType="solid">
          <bgColor indexed="41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60</xdr:row>
      <xdr:rowOff>123825</xdr:rowOff>
    </xdr:from>
    <xdr:ext cx="10477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7650" y="17878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7" name="Text Box 10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8" name="Text Box 11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62</xdr:row>
      <xdr:rowOff>0</xdr:rowOff>
    </xdr:from>
    <xdr:ext cx="104775" cy="219075"/>
    <xdr:sp fLocksText="0">
      <xdr:nvSpPr>
        <xdr:cNvPr id="9" name="Text Box 12"/>
        <xdr:cNvSpPr txBox="1">
          <a:spLocks noChangeArrowheads="1"/>
        </xdr:cNvSpPr>
      </xdr:nvSpPr>
      <xdr:spPr>
        <a:xfrm>
          <a:off x="247650" y="20535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62</xdr:row>
      <xdr:rowOff>0</xdr:rowOff>
    </xdr:from>
    <xdr:ext cx="104775" cy="219075"/>
    <xdr:sp fLocksText="0">
      <xdr:nvSpPr>
        <xdr:cNvPr id="10" name="Text Box 13"/>
        <xdr:cNvSpPr txBox="1">
          <a:spLocks noChangeArrowheads="1"/>
        </xdr:cNvSpPr>
      </xdr:nvSpPr>
      <xdr:spPr>
        <a:xfrm>
          <a:off x="247650" y="20535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11" name="Text Box 19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12" name="Text Box 20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13" name="Text Box 21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56</xdr:row>
      <xdr:rowOff>152400</xdr:rowOff>
    </xdr:from>
    <xdr:ext cx="104775" cy="219075"/>
    <xdr:sp fLocksText="0">
      <xdr:nvSpPr>
        <xdr:cNvPr id="14" name="Text Box 22"/>
        <xdr:cNvSpPr txBox="1">
          <a:spLocks noChangeArrowheads="1"/>
        </xdr:cNvSpPr>
      </xdr:nvSpPr>
      <xdr:spPr>
        <a:xfrm>
          <a:off x="247650" y="1483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15" name="Text Box 23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16" name="Text Box 24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17" name="Text Box 25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18" name="Text Box 26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57</xdr:row>
      <xdr:rowOff>152400</xdr:rowOff>
    </xdr:from>
    <xdr:ext cx="104775" cy="219075"/>
    <xdr:sp fLocksText="0">
      <xdr:nvSpPr>
        <xdr:cNvPr id="19" name="Text Box 27"/>
        <xdr:cNvSpPr txBox="1">
          <a:spLocks noChangeArrowheads="1"/>
        </xdr:cNvSpPr>
      </xdr:nvSpPr>
      <xdr:spPr>
        <a:xfrm>
          <a:off x="247650" y="162210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58</xdr:row>
      <xdr:rowOff>0</xdr:rowOff>
    </xdr:from>
    <xdr:ext cx="104775" cy="209550"/>
    <xdr:sp fLocksText="0">
      <xdr:nvSpPr>
        <xdr:cNvPr id="20" name="Text Box 28"/>
        <xdr:cNvSpPr txBox="1">
          <a:spLocks noChangeArrowheads="1"/>
        </xdr:cNvSpPr>
      </xdr:nvSpPr>
      <xdr:spPr>
        <a:xfrm>
          <a:off x="247650" y="17459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21" name="Text Box 29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22" name="Text Box 30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23" name="Text Box 31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61</xdr:row>
      <xdr:rowOff>0</xdr:rowOff>
    </xdr:from>
    <xdr:ext cx="104775" cy="219075"/>
    <xdr:sp fLocksText="0">
      <xdr:nvSpPr>
        <xdr:cNvPr id="24" name="Text Box 32"/>
        <xdr:cNvSpPr txBox="1">
          <a:spLocks noChangeArrowheads="1"/>
        </xdr:cNvSpPr>
      </xdr:nvSpPr>
      <xdr:spPr>
        <a:xfrm>
          <a:off x="247650" y="19145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25" name="Text Box 33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26" name="Text Box 34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27" name="Text Box 35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28" name="Text Box 36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61</xdr:row>
      <xdr:rowOff>152400</xdr:rowOff>
    </xdr:from>
    <xdr:ext cx="104775" cy="219075"/>
    <xdr:sp fLocksText="0">
      <xdr:nvSpPr>
        <xdr:cNvPr id="29" name="Text Box 37"/>
        <xdr:cNvSpPr txBox="1">
          <a:spLocks noChangeArrowheads="1"/>
        </xdr:cNvSpPr>
      </xdr:nvSpPr>
      <xdr:spPr>
        <a:xfrm>
          <a:off x="247650" y="19297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62</xdr:row>
      <xdr:rowOff>0</xdr:rowOff>
    </xdr:from>
    <xdr:ext cx="104775" cy="219075"/>
    <xdr:sp fLocksText="0">
      <xdr:nvSpPr>
        <xdr:cNvPr id="30" name="Text Box 38"/>
        <xdr:cNvSpPr txBox="1">
          <a:spLocks noChangeArrowheads="1"/>
        </xdr:cNvSpPr>
      </xdr:nvSpPr>
      <xdr:spPr>
        <a:xfrm>
          <a:off x="247650" y="20535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31" name="Text Box 43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32" name="Text Box 44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33" name="Text Box 45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60</xdr:row>
      <xdr:rowOff>123825</xdr:rowOff>
    </xdr:from>
    <xdr:ext cx="104775" cy="219075"/>
    <xdr:sp fLocksText="0">
      <xdr:nvSpPr>
        <xdr:cNvPr id="34" name="Text Box 46"/>
        <xdr:cNvSpPr txBox="1">
          <a:spLocks noChangeArrowheads="1"/>
        </xdr:cNvSpPr>
      </xdr:nvSpPr>
      <xdr:spPr>
        <a:xfrm>
          <a:off x="247650" y="17878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35" name="Text Box 47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36" name="Text Box 48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37" name="Text Box 49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74</xdr:row>
      <xdr:rowOff>0</xdr:rowOff>
    </xdr:from>
    <xdr:ext cx="104775" cy="219075"/>
    <xdr:sp fLocksText="0">
      <xdr:nvSpPr>
        <xdr:cNvPr id="38" name="Text Box 50"/>
        <xdr:cNvSpPr txBox="1">
          <a:spLocks noChangeArrowheads="1"/>
        </xdr:cNvSpPr>
      </xdr:nvSpPr>
      <xdr:spPr>
        <a:xfrm>
          <a:off x="247650" y="25174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62</xdr:row>
      <xdr:rowOff>0</xdr:rowOff>
    </xdr:from>
    <xdr:ext cx="104775" cy="219075"/>
    <xdr:sp fLocksText="0">
      <xdr:nvSpPr>
        <xdr:cNvPr id="39" name="Text Box 51"/>
        <xdr:cNvSpPr txBox="1">
          <a:spLocks noChangeArrowheads="1"/>
        </xdr:cNvSpPr>
      </xdr:nvSpPr>
      <xdr:spPr>
        <a:xfrm>
          <a:off x="247650" y="20535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62</xdr:row>
      <xdr:rowOff>0</xdr:rowOff>
    </xdr:from>
    <xdr:ext cx="104775" cy="219075"/>
    <xdr:sp fLocksText="0">
      <xdr:nvSpPr>
        <xdr:cNvPr id="40" name="Text Box 52"/>
        <xdr:cNvSpPr txBox="1">
          <a:spLocks noChangeArrowheads="1"/>
        </xdr:cNvSpPr>
      </xdr:nvSpPr>
      <xdr:spPr>
        <a:xfrm>
          <a:off x="247650" y="20535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41" name="Text Box 53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42" name="Text Box 54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43" name="Text Box 55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56</xdr:row>
      <xdr:rowOff>152400</xdr:rowOff>
    </xdr:from>
    <xdr:ext cx="104775" cy="219075"/>
    <xdr:sp fLocksText="0">
      <xdr:nvSpPr>
        <xdr:cNvPr id="44" name="Text Box 56"/>
        <xdr:cNvSpPr txBox="1">
          <a:spLocks noChangeArrowheads="1"/>
        </xdr:cNvSpPr>
      </xdr:nvSpPr>
      <xdr:spPr>
        <a:xfrm>
          <a:off x="247650" y="148304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45" name="Text Box 57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46" name="Text Box 58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47" name="Text Box 59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48" name="Text Box 60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57</xdr:row>
      <xdr:rowOff>152400</xdr:rowOff>
    </xdr:from>
    <xdr:ext cx="104775" cy="219075"/>
    <xdr:sp fLocksText="0">
      <xdr:nvSpPr>
        <xdr:cNvPr id="49" name="Text Box 61"/>
        <xdr:cNvSpPr txBox="1">
          <a:spLocks noChangeArrowheads="1"/>
        </xdr:cNvSpPr>
      </xdr:nvSpPr>
      <xdr:spPr>
        <a:xfrm>
          <a:off x="247650" y="162210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58</xdr:row>
      <xdr:rowOff>0</xdr:rowOff>
    </xdr:from>
    <xdr:ext cx="104775" cy="209550"/>
    <xdr:sp fLocksText="0">
      <xdr:nvSpPr>
        <xdr:cNvPr id="50" name="Text Box 62"/>
        <xdr:cNvSpPr txBox="1">
          <a:spLocks noChangeArrowheads="1"/>
        </xdr:cNvSpPr>
      </xdr:nvSpPr>
      <xdr:spPr>
        <a:xfrm>
          <a:off x="247650" y="17459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51" name="Text Box 63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52" name="Text Box 64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53" name="Text Box 65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61</xdr:row>
      <xdr:rowOff>0</xdr:rowOff>
    </xdr:from>
    <xdr:ext cx="104775" cy="219075"/>
    <xdr:sp fLocksText="0">
      <xdr:nvSpPr>
        <xdr:cNvPr id="54" name="Text Box 66"/>
        <xdr:cNvSpPr txBox="1">
          <a:spLocks noChangeArrowheads="1"/>
        </xdr:cNvSpPr>
      </xdr:nvSpPr>
      <xdr:spPr>
        <a:xfrm>
          <a:off x="247650" y="191452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55" name="Text Box 67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56" name="Text Box 68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57" name="Text Box 69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67</xdr:row>
      <xdr:rowOff>0</xdr:rowOff>
    </xdr:from>
    <xdr:ext cx="104775" cy="219075"/>
    <xdr:sp fLocksText="0">
      <xdr:nvSpPr>
        <xdr:cNvPr id="58" name="Text Box 70"/>
        <xdr:cNvSpPr txBox="1">
          <a:spLocks noChangeArrowheads="1"/>
        </xdr:cNvSpPr>
      </xdr:nvSpPr>
      <xdr:spPr>
        <a:xfrm>
          <a:off x="247650" y="237077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61</xdr:row>
      <xdr:rowOff>152400</xdr:rowOff>
    </xdr:from>
    <xdr:ext cx="104775" cy="219075"/>
    <xdr:sp fLocksText="0">
      <xdr:nvSpPr>
        <xdr:cNvPr id="59" name="Text Box 71"/>
        <xdr:cNvSpPr txBox="1">
          <a:spLocks noChangeArrowheads="1"/>
        </xdr:cNvSpPr>
      </xdr:nvSpPr>
      <xdr:spPr>
        <a:xfrm>
          <a:off x="247650" y="192976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247650</xdr:colOff>
      <xdr:row>62</xdr:row>
      <xdr:rowOff>0</xdr:rowOff>
    </xdr:from>
    <xdr:ext cx="104775" cy="219075"/>
    <xdr:sp fLocksText="0">
      <xdr:nvSpPr>
        <xdr:cNvPr id="60" name="Text Box 72"/>
        <xdr:cNvSpPr txBox="1">
          <a:spLocks noChangeArrowheads="1"/>
        </xdr:cNvSpPr>
      </xdr:nvSpPr>
      <xdr:spPr>
        <a:xfrm>
          <a:off x="247650" y="205359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B9:C24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9" ht="14.25">
      <c r="B9" s="482" t="s">
        <v>320</v>
      </c>
    </row>
    <row r="10" ht="14.25">
      <c r="B10" s="482" t="s">
        <v>327</v>
      </c>
    </row>
    <row r="12" ht="14.25">
      <c r="B12" s="482" t="s">
        <v>321</v>
      </c>
    </row>
    <row r="14" ht="12.75">
      <c r="B14" s="483" t="s">
        <v>322</v>
      </c>
    </row>
    <row r="15" ht="12.75">
      <c r="B15" s="483" t="s">
        <v>323</v>
      </c>
    </row>
    <row r="16" ht="12.75">
      <c r="B16" s="483" t="s">
        <v>324</v>
      </c>
    </row>
    <row r="17" ht="12.75">
      <c r="B17" s="483" t="s">
        <v>325</v>
      </c>
    </row>
    <row r="18" ht="12.75">
      <c r="B18" s="483" t="s">
        <v>326</v>
      </c>
    </row>
    <row r="24" ht="15.75">
      <c r="C24" s="481"/>
    </row>
  </sheetData>
  <sheetProtection password="DD93" sheet="1" objects="1" scenarios="1" insertRows="0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9">
    <tabColor indexed="15"/>
  </sheetPr>
  <dimension ref="A1:Z367"/>
  <sheetViews>
    <sheetView showGridLines="0" zoomScale="70" zoomScaleNormal="70" zoomScaleSheetLayoutView="100" zoomScalePageLayoutView="0" workbookViewId="0" topLeftCell="A323">
      <selection activeCell="A323" sqref="A323:M323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7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non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330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160:I160"/>
    <mergeCell ref="C259:I259"/>
    <mergeCell ref="C216:I216"/>
    <mergeCell ref="C120:D120"/>
    <mergeCell ref="E120:I120"/>
    <mergeCell ref="C121:D121"/>
    <mergeCell ref="E121:I121"/>
    <mergeCell ref="C183:I183"/>
    <mergeCell ref="C156:I156"/>
    <mergeCell ref="C125:I125"/>
    <mergeCell ref="G37:H37"/>
    <mergeCell ref="C105:D105"/>
    <mergeCell ref="C118:D118"/>
    <mergeCell ref="E118:I118"/>
    <mergeCell ref="B89:H89"/>
    <mergeCell ref="E41:G41"/>
    <mergeCell ref="H82:K82"/>
    <mergeCell ref="H45:I45"/>
    <mergeCell ref="D65:E65"/>
    <mergeCell ref="F66:K66"/>
    <mergeCell ref="E11:F11"/>
    <mergeCell ref="D15:E15"/>
    <mergeCell ref="H12:K12"/>
    <mergeCell ref="E12:F12"/>
    <mergeCell ref="B12:C12"/>
    <mergeCell ref="D31:E31"/>
    <mergeCell ref="B25:D25"/>
    <mergeCell ref="D29:E29"/>
    <mergeCell ref="D30:E30"/>
    <mergeCell ref="B29:C34"/>
    <mergeCell ref="A1:D1"/>
    <mergeCell ref="H7:J7"/>
    <mergeCell ref="J2:K2"/>
    <mergeCell ref="J1:M1"/>
    <mergeCell ref="L2:M2"/>
    <mergeCell ref="F10:H10"/>
    <mergeCell ref="D10:E10"/>
    <mergeCell ref="H33:K33"/>
    <mergeCell ref="E23:L23"/>
    <mergeCell ref="F29:K29"/>
    <mergeCell ref="F31:K31"/>
    <mergeCell ref="E24:G24"/>
    <mergeCell ref="E25:H25"/>
    <mergeCell ref="D32:E32"/>
    <mergeCell ref="D33:E33"/>
    <mergeCell ref="B14:C19"/>
    <mergeCell ref="F14:K14"/>
    <mergeCell ref="F16:K16"/>
    <mergeCell ref="H18:K18"/>
    <mergeCell ref="D16:E16"/>
    <mergeCell ref="D14:E14"/>
    <mergeCell ref="D17:E17"/>
    <mergeCell ref="D18:E18"/>
    <mergeCell ref="J57:K57"/>
    <mergeCell ref="F54:K54"/>
    <mergeCell ref="J34:K34"/>
    <mergeCell ref="F17:K17"/>
    <mergeCell ref="F32:K32"/>
    <mergeCell ref="B24:D24"/>
    <mergeCell ref="E27:G27"/>
    <mergeCell ref="I25:K25"/>
    <mergeCell ref="J19:K19"/>
    <mergeCell ref="B23:D23"/>
    <mergeCell ref="E39:H39"/>
    <mergeCell ref="D54:E54"/>
    <mergeCell ref="D52:E52"/>
    <mergeCell ref="D80:E80"/>
    <mergeCell ref="F80:H80"/>
    <mergeCell ref="A77:M77"/>
    <mergeCell ref="I41:K41"/>
    <mergeCell ref="D55:E55"/>
    <mergeCell ref="F55:K55"/>
    <mergeCell ref="B43:D43"/>
    <mergeCell ref="E44:I44"/>
    <mergeCell ref="K45:M45"/>
    <mergeCell ref="F52:K52"/>
    <mergeCell ref="D53:E53"/>
    <mergeCell ref="J68:K68"/>
    <mergeCell ref="J74:M74"/>
    <mergeCell ref="A72:M72"/>
    <mergeCell ref="B69:D69"/>
    <mergeCell ref="D74:E74"/>
    <mergeCell ref="D67:E67"/>
    <mergeCell ref="C282:I282"/>
    <mergeCell ref="D63:E63"/>
    <mergeCell ref="B82:C82"/>
    <mergeCell ref="E82:F82"/>
    <mergeCell ref="B62:C68"/>
    <mergeCell ref="C220:I220"/>
    <mergeCell ref="E69:F69"/>
    <mergeCell ref="I69:K69"/>
    <mergeCell ref="A85:M85"/>
    <mergeCell ref="H67:K67"/>
    <mergeCell ref="N90:N99"/>
    <mergeCell ref="C101:I101"/>
    <mergeCell ref="E106:I106"/>
    <mergeCell ref="F65:K65"/>
    <mergeCell ref="N103:N113"/>
    <mergeCell ref="C112:D112"/>
    <mergeCell ref="E112:I112"/>
    <mergeCell ref="C113:D113"/>
    <mergeCell ref="E113:I113"/>
    <mergeCell ref="D66:E66"/>
    <mergeCell ref="E137:I137"/>
    <mergeCell ref="C138:I138"/>
    <mergeCell ref="C136:D136"/>
    <mergeCell ref="E136:I136"/>
    <mergeCell ref="E145:I145"/>
    <mergeCell ref="C146:D146"/>
    <mergeCell ref="E146:I146"/>
    <mergeCell ref="C93:I93"/>
    <mergeCell ref="N158:N161"/>
    <mergeCell ref="C161:I161"/>
    <mergeCell ref="C95:I95"/>
    <mergeCell ref="C96:I96"/>
    <mergeCell ref="C97:I97"/>
    <mergeCell ref="C98:I98"/>
    <mergeCell ref="C100:H100"/>
    <mergeCell ref="C147:I147"/>
    <mergeCell ref="C137:D137"/>
    <mergeCell ref="B11:C11"/>
    <mergeCell ref="C107:D107"/>
    <mergeCell ref="C108:D108"/>
    <mergeCell ref="E108:I108"/>
    <mergeCell ref="B37:D37"/>
    <mergeCell ref="C41:D41"/>
    <mergeCell ref="B39:D39"/>
    <mergeCell ref="C91:I91"/>
    <mergeCell ref="C92:I92"/>
    <mergeCell ref="E43:J43"/>
    <mergeCell ref="B52:C57"/>
    <mergeCell ref="E81:F81"/>
    <mergeCell ref="D64:E64"/>
    <mergeCell ref="C94:I94"/>
    <mergeCell ref="D56:E56"/>
    <mergeCell ref="F62:M62"/>
    <mergeCell ref="H56:K56"/>
    <mergeCell ref="F63:G63"/>
    <mergeCell ref="D62:E62"/>
    <mergeCell ref="F74:H74"/>
    <mergeCell ref="C99:I99"/>
    <mergeCell ref="E119:I119"/>
    <mergeCell ref="E105:I105"/>
    <mergeCell ref="C106:D106"/>
    <mergeCell ref="C111:D111"/>
    <mergeCell ref="E111:I111"/>
    <mergeCell ref="C119:D119"/>
    <mergeCell ref="C109:D109"/>
    <mergeCell ref="E109:I109"/>
    <mergeCell ref="C110:D110"/>
    <mergeCell ref="N130:N137"/>
    <mergeCell ref="C131:D131"/>
    <mergeCell ref="E110:I110"/>
    <mergeCell ref="C114:I114"/>
    <mergeCell ref="C221:I221"/>
    <mergeCell ref="C255:I255"/>
    <mergeCell ref="C162:I162"/>
    <mergeCell ref="C154:I154"/>
    <mergeCell ref="C153:I153"/>
    <mergeCell ref="C135:D135"/>
    <mergeCell ref="N117:N124"/>
    <mergeCell ref="C122:D122"/>
    <mergeCell ref="E122:I122"/>
    <mergeCell ref="C123:D123"/>
    <mergeCell ref="E123:I123"/>
    <mergeCell ref="C124:D124"/>
    <mergeCell ref="E124:I124"/>
    <mergeCell ref="E131:I131"/>
    <mergeCell ref="C132:D132"/>
    <mergeCell ref="E132:I132"/>
    <mergeCell ref="C133:D133"/>
    <mergeCell ref="E133:I133"/>
    <mergeCell ref="C170:I170"/>
    <mergeCell ref="E135:I135"/>
    <mergeCell ref="C134:D134"/>
    <mergeCell ref="E134:I134"/>
    <mergeCell ref="C152:I152"/>
    <mergeCell ref="C171:I171"/>
    <mergeCell ref="C172:I172"/>
    <mergeCell ref="C173:I173"/>
    <mergeCell ref="N140:N146"/>
    <mergeCell ref="C143:D143"/>
    <mergeCell ref="E143:I143"/>
    <mergeCell ref="C144:D144"/>
    <mergeCell ref="E144:I144"/>
    <mergeCell ref="C145:D145"/>
    <mergeCell ref="N150:N155"/>
    <mergeCell ref="C175:I175"/>
    <mergeCell ref="N177:N182"/>
    <mergeCell ref="C179:I179"/>
    <mergeCell ref="C180:I180"/>
    <mergeCell ref="C181:I181"/>
    <mergeCell ref="N165:N174"/>
    <mergeCell ref="C166:I166"/>
    <mergeCell ref="C167:I167"/>
    <mergeCell ref="C168:I168"/>
    <mergeCell ref="C169:I169"/>
    <mergeCell ref="N212:N222"/>
    <mergeCell ref="C213:I213"/>
    <mergeCell ref="C214:I214"/>
    <mergeCell ref="C215:I215"/>
    <mergeCell ref="C217:I217"/>
    <mergeCell ref="C218:I218"/>
    <mergeCell ref="C219:I219"/>
    <mergeCell ref="C222:H222"/>
    <mergeCell ref="C223:I223"/>
    <mergeCell ref="C228:D228"/>
    <mergeCell ref="E228:I228"/>
    <mergeCell ref="C229:D229"/>
    <mergeCell ref="E229:I229"/>
    <mergeCell ref="B206:L206"/>
    <mergeCell ref="B211:H211"/>
    <mergeCell ref="N229:N235"/>
    <mergeCell ref="C230:D230"/>
    <mergeCell ref="E230:I230"/>
    <mergeCell ref="C231:D231"/>
    <mergeCell ref="E231:I231"/>
    <mergeCell ref="C232:D232"/>
    <mergeCell ref="E232:I232"/>
    <mergeCell ref="C233:D233"/>
    <mergeCell ref="E233:I233"/>
    <mergeCell ref="C234:D234"/>
    <mergeCell ref="E234:I234"/>
    <mergeCell ref="C235:D235"/>
    <mergeCell ref="E235:I235"/>
    <mergeCell ref="C240:D240"/>
    <mergeCell ref="E240:I240"/>
    <mergeCell ref="C236:I236"/>
    <mergeCell ref="C241:D241"/>
    <mergeCell ref="E241:I241"/>
    <mergeCell ref="N241:N246"/>
    <mergeCell ref="C242:D242"/>
    <mergeCell ref="E242:I242"/>
    <mergeCell ref="C243:D243"/>
    <mergeCell ref="E243:I243"/>
    <mergeCell ref="C244:D244"/>
    <mergeCell ref="E244:I244"/>
    <mergeCell ref="C245:D245"/>
    <mergeCell ref="E245:I245"/>
    <mergeCell ref="C246:D246"/>
    <mergeCell ref="E246:I246"/>
    <mergeCell ref="N249:N254"/>
    <mergeCell ref="C251:I251"/>
    <mergeCell ref="C252:I252"/>
    <mergeCell ref="C253:I253"/>
    <mergeCell ref="C247:I247"/>
    <mergeCell ref="N257:N260"/>
    <mergeCell ref="C260:I260"/>
    <mergeCell ref="C261:I261"/>
    <mergeCell ref="N264:N273"/>
    <mergeCell ref="C265:I265"/>
    <mergeCell ref="C266:I266"/>
    <mergeCell ref="C267:I267"/>
    <mergeCell ref="C268:I268"/>
    <mergeCell ref="C269:I269"/>
    <mergeCell ref="C270:I270"/>
    <mergeCell ref="C271:I271"/>
    <mergeCell ref="C272:I272"/>
    <mergeCell ref="C274:I274"/>
    <mergeCell ref="N276:N281"/>
    <mergeCell ref="C278:I278"/>
    <mergeCell ref="C279:I279"/>
    <mergeCell ref="C280:I280"/>
    <mergeCell ref="B302:G302"/>
    <mergeCell ref="H302:J302"/>
    <mergeCell ref="B303:G303"/>
    <mergeCell ref="H303:J303"/>
    <mergeCell ref="N284:N286"/>
    <mergeCell ref="C286:I286"/>
    <mergeCell ref="C287:I287"/>
    <mergeCell ref="A300:M300"/>
    <mergeCell ref="B306:G306"/>
    <mergeCell ref="H306:J306"/>
    <mergeCell ref="B307:G307"/>
    <mergeCell ref="H307:J307"/>
    <mergeCell ref="B304:G304"/>
    <mergeCell ref="H304:J304"/>
    <mergeCell ref="B305:G305"/>
    <mergeCell ref="H305:J305"/>
    <mergeCell ref="B310:G310"/>
    <mergeCell ref="H310:J310"/>
    <mergeCell ref="B311:G311"/>
    <mergeCell ref="H311:J311"/>
    <mergeCell ref="B308:G308"/>
    <mergeCell ref="H308:J308"/>
    <mergeCell ref="B309:G309"/>
    <mergeCell ref="H309:J309"/>
    <mergeCell ref="D319:E319"/>
    <mergeCell ref="J319:K319"/>
    <mergeCell ref="A322:M322"/>
    <mergeCell ref="A323:M323"/>
    <mergeCell ref="B312:G312"/>
    <mergeCell ref="H312:J312"/>
    <mergeCell ref="D317:G317"/>
    <mergeCell ref="D318:E318"/>
    <mergeCell ref="J318:K318"/>
    <mergeCell ref="B325:E326"/>
    <mergeCell ref="G325:J326"/>
    <mergeCell ref="L326:M327"/>
    <mergeCell ref="B328:C328"/>
    <mergeCell ref="D328:E328"/>
    <mergeCell ref="G328:H328"/>
    <mergeCell ref="I328:K328"/>
    <mergeCell ref="L328:M328"/>
    <mergeCell ref="B344:M344"/>
    <mergeCell ref="B349:M349"/>
    <mergeCell ref="A353:M353"/>
    <mergeCell ref="A354:M354"/>
    <mergeCell ref="B329:E331"/>
    <mergeCell ref="G329:K331"/>
    <mergeCell ref="A342:M342"/>
    <mergeCell ref="B343:M343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O80:P80 O10:P10 O74:P74 O76:P76 C75:D75">
    <cfRule type="cellIs" priority="4" dxfId="3" operator="notEqual" stopIfTrue="1">
      <formula>""""""</formula>
    </cfRule>
  </conditionalFormatting>
  <conditionalFormatting sqref="J27:N27">
    <cfRule type="expression" priority="5" dxfId="0" stopIfTrue="1">
      <formula>$E$27="Autre"</formula>
    </cfRule>
  </conditionalFormatting>
  <conditionalFormatting sqref="K298">
    <cfRule type="expression" priority="6" dxfId="0" stopIfTrue="1">
      <formula>$G$298="Oui"</formula>
    </cfRule>
  </conditionalFormatting>
  <conditionalFormatting sqref="K196">
    <cfRule type="expression" priority="7" dxfId="0" stopIfTrue="1">
      <formula>$G$196="Oui"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27:G27">
      <formula1>$T$18:$T$40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E25:H25">
      <formula1>$T$2:$T$5</formula1>
    </dataValidation>
    <dataValidation allowBlank="1" showInputMessage="1" showErrorMessage="1" sqref="M25"/>
    <dataValidation type="list" allowBlank="1" showInputMessage="1" showErrorMessage="1" sqref="E37">
      <formula1>$W$2:$W$36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L348 F346:F347 G298 G196">
      <formula1>$Q$31:$Q$32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175" max="13" man="1"/>
    <brk id="272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0">
    <tabColor indexed="15"/>
  </sheetPr>
  <dimension ref="A1:Z367"/>
  <sheetViews>
    <sheetView showGridLines="0" zoomScale="70" zoomScaleNormal="70" zoomScaleSheetLayoutView="100" zoomScalePageLayoutView="0" workbookViewId="0" topLeftCell="A323">
      <selection activeCell="A323" sqref="A323:M323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8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non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330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223:I223"/>
    <mergeCell ref="C228:D228"/>
    <mergeCell ref="E228:I228"/>
    <mergeCell ref="C229:D229"/>
    <mergeCell ref="E229:I229"/>
    <mergeCell ref="C259:I259"/>
    <mergeCell ref="C255:I255"/>
    <mergeCell ref="C236:I236"/>
    <mergeCell ref="C247:I247"/>
    <mergeCell ref="C241:D241"/>
    <mergeCell ref="E234:I234"/>
    <mergeCell ref="C100:H100"/>
    <mergeCell ref="C114:I114"/>
    <mergeCell ref="C105:D105"/>
    <mergeCell ref="C221:I221"/>
    <mergeCell ref="C160:I160"/>
    <mergeCell ref="C220:I220"/>
    <mergeCell ref="C183:I183"/>
    <mergeCell ref="E118:I118"/>
    <mergeCell ref="C216:I216"/>
    <mergeCell ref="C91:I91"/>
    <mergeCell ref="C92:I92"/>
    <mergeCell ref="C93:I93"/>
    <mergeCell ref="C94:I94"/>
    <mergeCell ref="E105:I105"/>
    <mergeCell ref="C106:D106"/>
    <mergeCell ref="C282:I282"/>
    <mergeCell ref="N90:N99"/>
    <mergeCell ref="C101:I101"/>
    <mergeCell ref="E106:I106"/>
    <mergeCell ref="C154:I154"/>
    <mergeCell ref="N150:N155"/>
    <mergeCell ref="C152:I152"/>
    <mergeCell ref="C156:I156"/>
    <mergeCell ref="N158:N161"/>
    <mergeCell ref="C161:I161"/>
    <mergeCell ref="C162:I162"/>
    <mergeCell ref="C147:I147"/>
    <mergeCell ref="C109:D109"/>
    <mergeCell ref="E109:I109"/>
    <mergeCell ref="C110:D110"/>
    <mergeCell ref="C95:I95"/>
    <mergeCell ref="C96:I96"/>
    <mergeCell ref="C120:D120"/>
    <mergeCell ref="E120:I120"/>
    <mergeCell ref="C107:D107"/>
    <mergeCell ref="A85:M85"/>
    <mergeCell ref="B82:C82"/>
    <mergeCell ref="E82:F82"/>
    <mergeCell ref="D67:E67"/>
    <mergeCell ref="J68:K68"/>
    <mergeCell ref="D74:E74"/>
    <mergeCell ref="A77:M77"/>
    <mergeCell ref="E39:H39"/>
    <mergeCell ref="B52:C57"/>
    <mergeCell ref="D54:E54"/>
    <mergeCell ref="I41:K41"/>
    <mergeCell ref="E69:F69"/>
    <mergeCell ref="I69:K69"/>
    <mergeCell ref="F65:K65"/>
    <mergeCell ref="F54:K54"/>
    <mergeCell ref="D63:E63"/>
    <mergeCell ref="D66:E66"/>
    <mergeCell ref="F63:G63"/>
    <mergeCell ref="B37:D37"/>
    <mergeCell ref="C41:D41"/>
    <mergeCell ref="D62:E62"/>
    <mergeCell ref="B39:D39"/>
    <mergeCell ref="D53:E53"/>
    <mergeCell ref="E43:J43"/>
    <mergeCell ref="F80:H80"/>
    <mergeCell ref="B62:C68"/>
    <mergeCell ref="F62:M62"/>
    <mergeCell ref="J74:M74"/>
    <mergeCell ref="A72:M72"/>
    <mergeCell ref="D52:E52"/>
    <mergeCell ref="D56:E56"/>
    <mergeCell ref="D55:E55"/>
    <mergeCell ref="F66:K66"/>
    <mergeCell ref="J57:K57"/>
    <mergeCell ref="B14:C19"/>
    <mergeCell ref="B24:D24"/>
    <mergeCell ref="B25:D25"/>
    <mergeCell ref="D18:E18"/>
    <mergeCell ref="D16:E16"/>
    <mergeCell ref="H12:K12"/>
    <mergeCell ref="E23:L23"/>
    <mergeCell ref="D17:E17"/>
    <mergeCell ref="E25:H25"/>
    <mergeCell ref="D15:E15"/>
    <mergeCell ref="A1:D1"/>
    <mergeCell ref="H7:J7"/>
    <mergeCell ref="J2:K2"/>
    <mergeCell ref="J1:M1"/>
    <mergeCell ref="L2:M2"/>
    <mergeCell ref="B12:C12"/>
    <mergeCell ref="E11:F11"/>
    <mergeCell ref="B11:C11"/>
    <mergeCell ref="E12:F12"/>
    <mergeCell ref="G37:H37"/>
    <mergeCell ref="F29:K29"/>
    <mergeCell ref="D30:E30"/>
    <mergeCell ref="I25:K25"/>
    <mergeCell ref="F31:K31"/>
    <mergeCell ref="D29:E29"/>
    <mergeCell ref="D33:E33"/>
    <mergeCell ref="E27:G27"/>
    <mergeCell ref="J34:K34"/>
    <mergeCell ref="K45:M45"/>
    <mergeCell ref="B43:D43"/>
    <mergeCell ref="E44:I44"/>
    <mergeCell ref="F10:H10"/>
    <mergeCell ref="D10:E10"/>
    <mergeCell ref="F14:K14"/>
    <mergeCell ref="D14:E14"/>
    <mergeCell ref="E24:G24"/>
    <mergeCell ref="J19:K19"/>
    <mergeCell ref="B23:D23"/>
    <mergeCell ref="B29:C34"/>
    <mergeCell ref="F16:K16"/>
    <mergeCell ref="F17:K17"/>
    <mergeCell ref="H18:K18"/>
    <mergeCell ref="H33:K33"/>
    <mergeCell ref="D32:E32"/>
    <mergeCell ref="F32:K32"/>
    <mergeCell ref="D31:E31"/>
    <mergeCell ref="B89:H89"/>
    <mergeCell ref="E110:I110"/>
    <mergeCell ref="C97:I97"/>
    <mergeCell ref="C98:I98"/>
    <mergeCell ref="C99:I99"/>
    <mergeCell ref="F55:K55"/>
    <mergeCell ref="F74:H74"/>
    <mergeCell ref="D80:E80"/>
    <mergeCell ref="B69:D69"/>
    <mergeCell ref="H67:K67"/>
    <mergeCell ref="E137:I137"/>
    <mergeCell ref="C138:I138"/>
    <mergeCell ref="E41:G41"/>
    <mergeCell ref="H82:K82"/>
    <mergeCell ref="H45:I45"/>
    <mergeCell ref="D65:E65"/>
    <mergeCell ref="F52:K52"/>
    <mergeCell ref="H56:K56"/>
    <mergeCell ref="E81:F81"/>
    <mergeCell ref="D64:E64"/>
    <mergeCell ref="C121:D121"/>
    <mergeCell ref="E121:I121"/>
    <mergeCell ref="C135:D135"/>
    <mergeCell ref="C153:I153"/>
    <mergeCell ref="C125:I125"/>
    <mergeCell ref="C136:D136"/>
    <mergeCell ref="E136:I136"/>
    <mergeCell ref="C137:D137"/>
    <mergeCell ref="C134:D134"/>
    <mergeCell ref="E134:I134"/>
    <mergeCell ref="C118:D118"/>
    <mergeCell ref="N103:N113"/>
    <mergeCell ref="C112:D112"/>
    <mergeCell ref="E112:I112"/>
    <mergeCell ref="C113:D113"/>
    <mergeCell ref="E113:I113"/>
    <mergeCell ref="C111:D111"/>
    <mergeCell ref="E111:I111"/>
    <mergeCell ref="C108:D108"/>
    <mergeCell ref="E108:I108"/>
    <mergeCell ref="E135:I135"/>
    <mergeCell ref="N117:N124"/>
    <mergeCell ref="C122:D122"/>
    <mergeCell ref="E122:I122"/>
    <mergeCell ref="C123:D123"/>
    <mergeCell ref="E123:I123"/>
    <mergeCell ref="C124:D124"/>
    <mergeCell ref="E124:I124"/>
    <mergeCell ref="C119:D119"/>
    <mergeCell ref="E119:I119"/>
    <mergeCell ref="E145:I145"/>
    <mergeCell ref="C146:D146"/>
    <mergeCell ref="E146:I146"/>
    <mergeCell ref="N130:N137"/>
    <mergeCell ref="C131:D131"/>
    <mergeCell ref="E131:I131"/>
    <mergeCell ref="C132:D132"/>
    <mergeCell ref="E132:I132"/>
    <mergeCell ref="C133:D133"/>
    <mergeCell ref="E133:I133"/>
    <mergeCell ref="C170:I170"/>
    <mergeCell ref="C171:I171"/>
    <mergeCell ref="C172:I172"/>
    <mergeCell ref="C173:I173"/>
    <mergeCell ref="N140:N146"/>
    <mergeCell ref="C143:D143"/>
    <mergeCell ref="E143:I143"/>
    <mergeCell ref="C144:D144"/>
    <mergeCell ref="E144:I144"/>
    <mergeCell ref="C145:D145"/>
    <mergeCell ref="C175:I175"/>
    <mergeCell ref="N177:N182"/>
    <mergeCell ref="C179:I179"/>
    <mergeCell ref="C180:I180"/>
    <mergeCell ref="C181:I181"/>
    <mergeCell ref="N165:N174"/>
    <mergeCell ref="C166:I166"/>
    <mergeCell ref="C167:I167"/>
    <mergeCell ref="C168:I168"/>
    <mergeCell ref="C169:I169"/>
    <mergeCell ref="B206:L206"/>
    <mergeCell ref="B211:H211"/>
    <mergeCell ref="N212:N222"/>
    <mergeCell ref="C213:I213"/>
    <mergeCell ref="C214:I214"/>
    <mergeCell ref="C215:I215"/>
    <mergeCell ref="C217:I217"/>
    <mergeCell ref="C218:I218"/>
    <mergeCell ref="C219:I219"/>
    <mergeCell ref="C222:H222"/>
    <mergeCell ref="N229:N235"/>
    <mergeCell ref="C230:D230"/>
    <mergeCell ref="E230:I230"/>
    <mergeCell ref="C231:D231"/>
    <mergeCell ref="E231:I231"/>
    <mergeCell ref="C232:D232"/>
    <mergeCell ref="E232:I232"/>
    <mergeCell ref="C233:D233"/>
    <mergeCell ref="E233:I233"/>
    <mergeCell ref="C234:D234"/>
    <mergeCell ref="E244:I244"/>
    <mergeCell ref="C245:D245"/>
    <mergeCell ref="E245:I245"/>
    <mergeCell ref="C246:D246"/>
    <mergeCell ref="C235:D235"/>
    <mergeCell ref="E235:I235"/>
    <mergeCell ref="C240:D240"/>
    <mergeCell ref="E240:I240"/>
    <mergeCell ref="E241:I241"/>
    <mergeCell ref="E246:I246"/>
    <mergeCell ref="N249:N254"/>
    <mergeCell ref="C251:I251"/>
    <mergeCell ref="C252:I252"/>
    <mergeCell ref="C253:I253"/>
    <mergeCell ref="N241:N246"/>
    <mergeCell ref="C242:D242"/>
    <mergeCell ref="E242:I242"/>
    <mergeCell ref="C243:D243"/>
    <mergeCell ref="E243:I243"/>
    <mergeCell ref="C244:D244"/>
    <mergeCell ref="N257:N260"/>
    <mergeCell ref="C260:I260"/>
    <mergeCell ref="C261:I261"/>
    <mergeCell ref="N264:N273"/>
    <mergeCell ref="C265:I265"/>
    <mergeCell ref="C266:I266"/>
    <mergeCell ref="C267:I267"/>
    <mergeCell ref="C268:I268"/>
    <mergeCell ref="C269:I269"/>
    <mergeCell ref="C270:I270"/>
    <mergeCell ref="C271:I271"/>
    <mergeCell ref="C272:I272"/>
    <mergeCell ref="C274:I274"/>
    <mergeCell ref="N276:N281"/>
    <mergeCell ref="C278:I278"/>
    <mergeCell ref="C279:I279"/>
    <mergeCell ref="C280:I280"/>
    <mergeCell ref="B302:G302"/>
    <mergeCell ref="H302:J302"/>
    <mergeCell ref="B303:G303"/>
    <mergeCell ref="H303:J303"/>
    <mergeCell ref="N284:N286"/>
    <mergeCell ref="C286:I286"/>
    <mergeCell ref="C287:I287"/>
    <mergeCell ref="A300:M300"/>
    <mergeCell ref="B306:G306"/>
    <mergeCell ref="H306:J306"/>
    <mergeCell ref="B307:G307"/>
    <mergeCell ref="H307:J307"/>
    <mergeCell ref="B304:G304"/>
    <mergeCell ref="H304:J304"/>
    <mergeCell ref="B305:G305"/>
    <mergeCell ref="H305:J305"/>
    <mergeCell ref="B310:G310"/>
    <mergeCell ref="H310:J310"/>
    <mergeCell ref="B311:G311"/>
    <mergeCell ref="H311:J311"/>
    <mergeCell ref="B308:G308"/>
    <mergeCell ref="H308:J308"/>
    <mergeCell ref="B309:G309"/>
    <mergeCell ref="H309:J309"/>
    <mergeCell ref="D319:E319"/>
    <mergeCell ref="J319:K319"/>
    <mergeCell ref="A322:M322"/>
    <mergeCell ref="A323:M323"/>
    <mergeCell ref="B312:G312"/>
    <mergeCell ref="H312:J312"/>
    <mergeCell ref="D317:G317"/>
    <mergeCell ref="D318:E318"/>
    <mergeCell ref="J318:K318"/>
    <mergeCell ref="B325:E326"/>
    <mergeCell ref="G325:J326"/>
    <mergeCell ref="L326:M327"/>
    <mergeCell ref="B328:C328"/>
    <mergeCell ref="D328:E328"/>
    <mergeCell ref="G328:H328"/>
    <mergeCell ref="I328:K328"/>
    <mergeCell ref="L328:M328"/>
    <mergeCell ref="B344:M344"/>
    <mergeCell ref="B349:M349"/>
    <mergeCell ref="A353:M353"/>
    <mergeCell ref="A354:M354"/>
    <mergeCell ref="B329:E331"/>
    <mergeCell ref="G329:K331"/>
    <mergeCell ref="A342:M342"/>
    <mergeCell ref="B343:M343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O80:P80 O10:P10 O74:P74 O76:P76 C75:D75">
    <cfRule type="cellIs" priority="4" dxfId="3" operator="notEqual" stopIfTrue="1">
      <formula>""""""</formula>
    </cfRule>
  </conditionalFormatting>
  <conditionalFormatting sqref="J27:N27">
    <cfRule type="expression" priority="5" dxfId="0" stopIfTrue="1">
      <formula>$E$27="Autre"</formula>
    </cfRule>
  </conditionalFormatting>
  <conditionalFormatting sqref="K298">
    <cfRule type="expression" priority="6" dxfId="0" stopIfTrue="1">
      <formula>$G$298="Oui"</formula>
    </cfRule>
  </conditionalFormatting>
  <conditionalFormatting sqref="K196">
    <cfRule type="expression" priority="7" dxfId="0" stopIfTrue="1">
      <formula>$G$196="Oui"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27:G27">
      <formula1>$T$18:$T$40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L348 F346:F347 G298 G196">
      <formula1>$Q$31:$Q$32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E37">
      <formula1>$W$2:$W$36</formula1>
    </dataValidation>
    <dataValidation allowBlank="1" showInputMessage="1" showErrorMessage="1" sqref="M25"/>
    <dataValidation type="list" allowBlank="1" showInputMessage="1" showErrorMessage="1" sqref="E25:H25">
      <formula1>$T$2:$T$5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175" max="13" man="1"/>
    <brk id="272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1">
    <tabColor indexed="15"/>
  </sheetPr>
  <dimension ref="A1:Z367"/>
  <sheetViews>
    <sheetView showGridLines="0" zoomScale="70" zoomScaleNormal="70" zoomScaleSheetLayoutView="100" zoomScalePageLayoutView="0" workbookViewId="0" topLeftCell="A323">
      <selection activeCell="AA367" sqref="AA367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9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non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330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160:I160"/>
    <mergeCell ref="C259:I259"/>
    <mergeCell ref="C216:I216"/>
    <mergeCell ref="C120:D120"/>
    <mergeCell ref="E120:I120"/>
    <mergeCell ref="C121:D121"/>
    <mergeCell ref="E121:I121"/>
    <mergeCell ref="C183:I183"/>
    <mergeCell ref="C156:I156"/>
    <mergeCell ref="C125:I125"/>
    <mergeCell ref="G37:H37"/>
    <mergeCell ref="C105:D105"/>
    <mergeCell ref="C118:D118"/>
    <mergeCell ref="E118:I118"/>
    <mergeCell ref="B89:H89"/>
    <mergeCell ref="E41:G41"/>
    <mergeCell ref="H82:K82"/>
    <mergeCell ref="H45:I45"/>
    <mergeCell ref="D65:E65"/>
    <mergeCell ref="F66:K66"/>
    <mergeCell ref="E11:F11"/>
    <mergeCell ref="D15:E15"/>
    <mergeCell ref="H12:K12"/>
    <mergeCell ref="E12:F12"/>
    <mergeCell ref="B12:C12"/>
    <mergeCell ref="D31:E31"/>
    <mergeCell ref="B25:D25"/>
    <mergeCell ref="D29:E29"/>
    <mergeCell ref="D30:E30"/>
    <mergeCell ref="B29:C34"/>
    <mergeCell ref="A1:D1"/>
    <mergeCell ref="H7:J7"/>
    <mergeCell ref="J2:K2"/>
    <mergeCell ref="J1:M1"/>
    <mergeCell ref="L2:M2"/>
    <mergeCell ref="F10:H10"/>
    <mergeCell ref="D10:E10"/>
    <mergeCell ref="H33:K33"/>
    <mergeCell ref="E23:L23"/>
    <mergeCell ref="F29:K29"/>
    <mergeCell ref="F31:K31"/>
    <mergeCell ref="E24:G24"/>
    <mergeCell ref="E25:H25"/>
    <mergeCell ref="D32:E32"/>
    <mergeCell ref="D33:E33"/>
    <mergeCell ref="B14:C19"/>
    <mergeCell ref="F14:K14"/>
    <mergeCell ref="F16:K16"/>
    <mergeCell ref="H18:K18"/>
    <mergeCell ref="D16:E16"/>
    <mergeCell ref="D14:E14"/>
    <mergeCell ref="D17:E17"/>
    <mergeCell ref="D18:E18"/>
    <mergeCell ref="J57:K57"/>
    <mergeCell ref="F54:K54"/>
    <mergeCell ref="J34:K34"/>
    <mergeCell ref="F17:K17"/>
    <mergeCell ref="F32:K32"/>
    <mergeCell ref="B24:D24"/>
    <mergeCell ref="E27:G27"/>
    <mergeCell ref="I25:K25"/>
    <mergeCell ref="J19:K19"/>
    <mergeCell ref="B23:D23"/>
    <mergeCell ref="E39:H39"/>
    <mergeCell ref="D54:E54"/>
    <mergeCell ref="D52:E52"/>
    <mergeCell ref="D80:E80"/>
    <mergeCell ref="F80:H80"/>
    <mergeCell ref="A77:M77"/>
    <mergeCell ref="I41:K41"/>
    <mergeCell ref="D55:E55"/>
    <mergeCell ref="F55:K55"/>
    <mergeCell ref="B43:D43"/>
    <mergeCell ref="E44:I44"/>
    <mergeCell ref="K45:M45"/>
    <mergeCell ref="F52:K52"/>
    <mergeCell ref="D53:E53"/>
    <mergeCell ref="J68:K68"/>
    <mergeCell ref="J74:M74"/>
    <mergeCell ref="A72:M72"/>
    <mergeCell ref="B69:D69"/>
    <mergeCell ref="D74:E74"/>
    <mergeCell ref="D67:E67"/>
    <mergeCell ref="C282:I282"/>
    <mergeCell ref="D63:E63"/>
    <mergeCell ref="B82:C82"/>
    <mergeCell ref="E82:F82"/>
    <mergeCell ref="B62:C68"/>
    <mergeCell ref="C220:I220"/>
    <mergeCell ref="E69:F69"/>
    <mergeCell ref="I69:K69"/>
    <mergeCell ref="A85:M85"/>
    <mergeCell ref="H67:K67"/>
    <mergeCell ref="N90:N99"/>
    <mergeCell ref="C101:I101"/>
    <mergeCell ref="E106:I106"/>
    <mergeCell ref="F65:K65"/>
    <mergeCell ref="N103:N113"/>
    <mergeCell ref="C112:D112"/>
    <mergeCell ref="E112:I112"/>
    <mergeCell ref="C113:D113"/>
    <mergeCell ref="E113:I113"/>
    <mergeCell ref="D66:E66"/>
    <mergeCell ref="E137:I137"/>
    <mergeCell ref="C138:I138"/>
    <mergeCell ref="C136:D136"/>
    <mergeCell ref="E136:I136"/>
    <mergeCell ref="E145:I145"/>
    <mergeCell ref="C146:D146"/>
    <mergeCell ref="E146:I146"/>
    <mergeCell ref="C93:I93"/>
    <mergeCell ref="N158:N161"/>
    <mergeCell ref="C161:I161"/>
    <mergeCell ref="C95:I95"/>
    <mergeCell ref="C96:I96"/>
    <mergeCell ref="C97:I97"/>
    <mergeCell ref="C98:I98"/>
    <mergeCell ref="C100:H100"/>
    <mergeCell ref="C147:I147"/>
    <mergeCell ref="C137:D137"/>
    <mergeCell ref="B11:C11"/>
    <mergeCell ref="C107:D107"/>
    <mergeCell ref="C108:D108"/>
    <mergeCell ref="E108:I108"/>
    <mergeCell ref="B37:D37"/>
    <mergeCell ref="C41:D41"/>
    <mergeCell ref="B39:D39"/>
    <mergeCell ref="C91:I91"/>
    <mergeCell ref="C92:I92"/>
    <mergeCell ref="E43:J43"/>
    <mergeCell ref="B52:C57"/>
    <mergeCell ref="E81:F81"/>
    <mergeCell ref="D64:E64"/>
    <mergeCell ref="C94:I94"/>
    <mergeCell ref="D56:E56"/>
    <mergeCell ref="F62:M62"/>
    <mergeCell ref="H56:K56"/>
    <mergeCell ref="F63:G63"/>
    <mergeCell ref="D62:E62"/>
    <mergeCell ref="F74:H74"/>
    <mergeCell ref="C99:I99"/>
    <mergeCell ref="E119:I119"/>
    <mergeCell ref="E105:I105"/>
    <mergeCell ref="C106:D106"/>
    <mergeCell ref="C111:D111"/>
    <mergeCell ref="E111:I111"/>
    <mergeCell ref="C119:D119"/>
    <mergeCell ref="C109:D109"/>
    <mergeCell ref="E109:I109"/>
    <mergeCell ref="C110:D110"/>
    <mergeCell ref="N130:N137"/>
    <mergeCell ref="C131:D131"/>
    <mergeCell ref="E110:I110"/>
    <mergeCell ref="C114:I114"/>
    <mergeCell ref="C221:I221"/>
    <mergeCell ref="C255:I255"/>
    <mergeCell ref="C162:I162"/>
    <mergeCell ref="C154:I154"/>
    <mergeCell ref="C153:I153"/>
    <mergeCell ref="C135:D135"/>
    <mergeCell ref="N117:N124"/>
    <mergeCell ref="C122:D122"/>
    <mergeCell ref="E122:I122"/>
    <mergeCell ref="C123:D123"/>
    <mergeCell ref="E123:I123"/>
    <mergeCell ref="C124:D124"/>
    <mergeCell ref="E124:I124"/>
    <mergeCell ref="E131:I131"/>
    <mergeCell ref="C132:D132"/>
    <mergeCell ref="E132:I132"/>
    <mergeCell ref="C133:D133"/>
    <mergeCell ref="E133:I133"/>
    <mergeCell ref="C170:I170"/>
    <mergeCell ref="E135:I135"/>
    <mergeCell ref="C134:D134"/>
    <mergeCell ref="E134:I134"/>
    <mergeCell ref="C152:I152"/>
    <mergeCell ref="C171:I171"/>
    <mergeCell ref="C172:I172"/>
    <mergeCell ref="C173:I173"/>
    <mergeCell ref="N140:N146"/>
    <mergeCell ref="C143:D143"/>
    <mergeCell ref="E143:I143"/>
    <mergeCell ref="C144:D144"/>
    <mergeCell ref="E144:I144"/>
    <mergeCell ref="C145:D145"/>
    <mergeCell ref="N150:N155"/>
    <mergeCell ref="C175:I175"/>
    <mergeCell ref="N177:N182"/>
    <mergeCell ref="C179:I179"/>
    <mergeCell ref="C180:I180"/>
    <mergeCell ref="C181:I181"/>
    <mergeCell ref="N165:N174"/>
    <mergeCell ref="C166:I166"/>
    <mergeCell ref="C167:I167"/>
    <mergeCell ref="C168:I168"/>
    <mergeCell ref="C169:I169"/>
    <mergeCell ref="N212:N222"/>
    <mergeCell ref="C213:I213"/>
    <mergeCell ref="C214:I214"/>
    <mergeCell ref="C215:I215"/>
    <mergeCell ref="C217:I217"/>
    <mergeCell ref="C218:I218"/>
    <mergeCell ref="C219:I219"/>
    <mergeCell ref="C222:H222"/>
    <mergeCell ref="C223:I223"/>
    <mergeCell ref="C228:D228"/>
    <mergeCell ref="E228:I228"/>
    <mergeCell ref="C229:D229"/>
    <mergeCell ref="E229:I229"/>
    <mergeCell ref="B206:L206"/>
    <mergeCell ref="B211:H211"/>
    <mergeCell ref="N229:N235"/>
    <mergeCell ref="C230:D230"/>
    <mergeCell ref="E230:I230"/>
    <mergeCell ref="C231:D231"/>
    <mergeCell ref="E231:I231"/>
    <mergeCell ref="C232:D232"/>
    <mergeCell ref="E232:I232"/>
    <mergeCell ref="C233:D233"/>
    <mergeCell ref="E233:I233"/>
    <mergeCell ref="C234:D234"/>
    <mergeCell ref="E234:I234"/>
    <mergeCell ref="C235:D235"/>
    <mergeCell ref="E235:I235"/>
    <mergeCell ref="C240:D240"/>
    <mergeCell ref="E240:I240"/>
    <mergeCell ref="C236:I236"/>
    <mergeCell ref="C241:D241"/>
    <mergeCell ref="E241:I241"/>
    <mergeCell ref="N241:N246"/>
    <mergeCell ref="C242:D242"/>
    <mergeCell ref="E242:I242"/>
    <mergeCell ref="C243:D243"/>
    <mergeCell ref="E243:I243"/>
    <mergeCell ref="C244:D244"/>
    <mergeCell ref="E244:I244"/>
    <mergeCell ref="C245:D245"/>
    <mergeCell ref="E245:I245"/>
    <mergeCell ref="C246:D246"/>
    <mergeCell ref="E246:I246"/>
    <mergeCell ref="N249:N254"/>
    <mergeCell ref="C251:I251"/>
    <mergeCell ref="C252:I252"/>
    <mergeCell ref="C253:I253"/>
    <mergeCell ref="C247:I247"/>
    <mergeCell ref="N257:N260"/>
    <mergeCell ref="C260:I260"/>
    <mergeCell ref="C261:I261"/>
    <mergeCell ref="N264:N273"/>
    <mergeCell ref="C265:I265"/>
    <mergeCell ref="C266:I266"/>
    <mergeCell ref="C267:I267"/>
    <mergeCell ref="C268:I268"/>
    <mergeCell ref="C269:I269"/>
    <mergeCell ref="C270:I270"/>
    <mergeCell ref="C271:I271"/>
    <mergeCell ref="C272:I272"/>
    <mergeCell ref="C274:I274"/>
    <mergeCell ref="N276:N281"/>
    <mergeCell ref="C278:I278"/>
    <mergeCell ref="C279:I279"/>
    <mergeCell ref="C280:I280"/>
    <mergeCell ref="B302:G302"/>
    <mergeCell ref="H302:J302"/>
    <mergeCell ref="B303:G303"/>
    <mergeCell ref="H303:J303"/>
    <mergeCell ref="N284:N286"/>
    <mergeCell ref="C286:I286"/>
    <mergeCell ref="C287:I287"/>
    <mergeCell ref="A300:M300"/>
    <mergeCell ref="B306:G306"/>
    <mergeCell ref="H306:J306"/>
    <mergeCell ref="B307:G307"/>
    <mergeCell ref="H307:J307"/>
    <mergeCell ref="B304:G304"/>
    <mergeCell ref="H304:J304"/>
    <mergeCell ref="B305:G305"/>
    <mergeCell ref="H305:J305"/>
    <mergeCell ref="B310:G310"/>
    <mergeCell ref="H310:J310"/>
    <mergeCell ref="B311:G311"/>
    <mergeCell ref="H311:J311"/>
    <mergeCell ref="B308:G308"/>
    <mergeCell ref="H308:J308"/>
    <mergeCell ref="B309:G309"/>
    <mergeCell ref="H309:J309"/>
    <mergeCell ref="D319:E319"/>
    <mergeCell ref="J319:K319"/>
    <mergeCell ref="A322:M322"/>
    <mergeCell ref="A323:M323"/>
    <mergeCell ref="B312:G312"/>
    <mergeCell ref="H312:J312"/>
    <mergeCell ref="D317:G317"/>
    <mergeCell ref="D318:E318"/>
    <mergeCell ref="J318:K318"/>
    <mergeCell ref="B325:E326"/>
    <mergeCell ref="G325:J326"/>
    <mergeCell ref="L326:M327"/>
    <mergeCell ref="B328:C328"/>
    <mergeCell ref="D328:E328"/>
    <mergeCell ref="G328:H328"/>
    <mergeCell ref="I328:K328"/>
    <mergeCell ref="L328:M328"/>
    <mergeCell ref="B344:M344"/>
    <mergeCell ref="B349:M349"/>
    <mergeCell ref="A353:M353"/>
    <mergeCell ref="A354:M354"/>
    <mergeCell ref="B329:E331"/>
    <mergeCell ref="G329:K331"/>
    <mergeCell ref="A342:M342"/>
    <mergeCell ref="B343:M343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O80:P80 O10:P10 O74:P74 O76:P76 C75:D75">
    <cfRule type="cellIs" priority="4" dxfId="3" operator="notEqual" stopIfTrue="1">
      <formula>""""""</formula>
    </cfRule>
  </conditionalFormatting>
  <conditionalFormatting sqref="J27:N27">
    <cfRule type="expression" priority="5" dxfId="0" stopIfTrue="1">
      <formula>$E$27="Autre"</formula>
    </cfRule>
  </conditionalFormatting>
  <conditionalFormatting sqref="K298">
    <cfRule type="expression" priority="6" dxfId="0" stopIfTrue="1">
      <formula>$G$298="Oui"</formula>
    </cfRule>
  </conditionalFormatting>
  <conditionalFormatting sqref="K196">
    <cfRule type="expression" priority="7" dxfId="0" stopIfTrue="1">
      <formula>$G$196="Oui"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27:G27">
      <formula1>$T$18:$T$40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E25:H25">
      <formula1>$T$2:$T$5</formula1>
    </dataValidation>
    <dataValidation allowBlank="1" showInputMessage="1" showErrorMessage="1" sqref="M25"/>
    <dataValidation type="list" allowBlank="1" showInputMessage="1" showErrorMessage="1" sqref="E37">
      <formula1>$W$2:$W$36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L348 F346:F347 G298 G196">
      <formula1>$Q$31:$Q$32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175" max="13" man="1"/>
    <brk id="272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2">
    <tabColor indexed="15"/>
  </sheetPr>
  <dimension ref="A1:Z367"/>
  <sheetViews>
    <sheetView showGridLines="0" zoomScale="70" zoomScaleNormal="70" zoomScaleSheetLayoutView="100" zoomScalePageLayoutView="0" workbookViewId="0" topLeftCell="A323">
      <selection activeCell="AB367" sqref="AB367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10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non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330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223:I223"/>
    <mergeCell ref="C228:D228"/>
    <mergeCell ref="E228:I228"/>
    <mergeCell ref="C229:D229"/>
    <mergeCell ref="E229:I229"/>
    <mergeCell ref="C259:I259"/>
    <mergeCell ref="C255:I255"/>
    <mergeCell ref="C236:I236"/>
    <mergeCell ref="C247:I247"/>
    <mergeCell ref="C241:D241"/>
    <mergeCell ref="E234:I234"/>
    <mergeCell ref="C100:H100"/>
    <mergeCell ref="C114:I114"/>
    <mergeCell ref="C105:D105"/>
    <mergeCell ref="C221:I221"/>
    <mergeCell ref="C160:I160"/>
    <mergeCell ref="C220:I220"/>
    <mergeCell ref="C183:I183"/>
    <mergeCell ref="E118:I118"/>
    <mergeCell ref="C216:I216"/>
    <mergeCell ref="C91:I91"/>
    <mergeCell ref="C92:I92"/>
    <mergeCell ref="C93:I93"/>
    <mergeCell ref="C94:I94"/>
    <mergeCell ref="E105:I105"/>
    <mergeCell ref="C106:D106"/>
    <mergeCell ref="C282:I282"/>
    <mergeCell ref="N90:N99"/>
    <mergeCell ref="C101:I101"/>
    <mergeCell ref="E106:I106"/>
    <mergeCell ref="C154:I154"/>
    <mergeCell ref="N150:N155"/>
    <mergeCell ref="C152:I152"/>
    <mergeCell ref="C156:I156"/>
    <mergeCell ref="N158:N161"/>
    <mergeCell ref="C161:I161"/>
    <mergeCell ref="C162:I162"/>
    <mergeCell ref="C147:I147"/>
    <mergeCell ref="C109:D109"/>
    <mergeCell ref="E109:I109"/>
    <mergeCell ref="C110:D110"/>
    <mergeCell ref="C95:I95"/>
    <mergeCell ref="C96:I96"/>
    <mergeCell ref="C120:D120"/>
    <mergeCell ref="E120:I120"/>
    <mergeCell ref="C107:D107"/>
    <mergeCell ref="A85:M85"/>
    <mergeCell ref="B82:C82"/>
    <mergeCell ref="E82:F82"/>
    <mergeCell ref="D67:E67"/>
    <mergeCell ref="J68:K68"/>
    <mergeCell ref="D74:E74"/>
    <mergeCell ref="A77:M77"/>
    <mergeCell ref="E39:H39"/>
    <mergeCell ref="B52:C57"/>
    <mergeCell ref="D54:E54"/>
    <mergeCell ref="I41:K41"/>
    <mergeCell ref="E69:F69"/>
    <mergeCell ref="I69:K69"/>
    <mergeCell ref="F65:K65"/>
    <mergeCell ref="F54:K54"/>
    <mergeCell ref="D63:E63"/>
    <mergeCell ref="D66:E66"/>
    <mergeCell ref="F63:G63"/>
    <mergeCell ref="B37:D37"/>
    <mergeCell ref="C41:D41"/>
    <mergeCell ref="D62:E62"/>
    <mergeCell ref="B39:D39"/>
    <mergeCell ref="D53:E53"/>
    <mergeCell ref="E43:J43"/>
    <mergeCell ref="F80:H80"/>
    <mergeCell ref="B62:C68"/>
    <mergeCell ref="F62:M62"/>
    <mergeCell ref="J74:M74"/>
    <mergeCell ref="A72:M72"/>
    <mergeCell ref="D52:E52"/>
    <mergeCell ref="D56:E56"/>
    <mergeCell ref="D55:E55"/>
    <mergeCell ref="F66:K66"/>
    <mergeCell ref="J57:K57"/>
    <mergeCell ref="B14:C19"/>
    <mergeCell ref="B24:D24"/>
    <mergeCell ref="B25:D25"/>
    <mergeCell ref="D18:E18"/>
    <mergeCell ref="D16:E16"/>
    <mergeCell ref="H12:K12"/>
    <mergeCell ref="E23:L23"/>
    <mergeCell ref="D17:E17"/>
    <mergeCell ref="E25:H25"/>
    <mergeCell ref="D15:E15"/>
    <mergeCell ref="A1:D1"/>
    <mergeCell ref="H7:J7"/>
    <mergeCell ref="J2:K2"/>
    <mergeCell ref="J1:M1"/>
    <mergeCell ref="L2:M2"/>
    <mergeCell ref="B12:C12"/>
    <mergeCell ref="E11:F11"/>
    <mergeCell ref="B11:C11"/>
    <mergeCell ref="E12:F12"/>
    <mergeCell ref="G37:H37"/>
    <mergeCell ref="F29:K29"/>
    <mergeCell ref="D30:E30"/>
    <mergeCell ref="I25:K25"/>
    <mergeCell ref="F31:K31"/>
    <mergeCell ref="D29:E29"/>
    <mergeCell ref="D33:E33"/>
    <mergeCell ref="E27:G27"/>
    <mergeCell ref="J34:K34"/>
    <mergeCell ref="K45:M45"/>
    <mergeCell ref="B43:D43"/>
    <mergeCell ref="E44:I44"/>
    <mergeCell ref="F10:H10"/>
    <mergeCell ref="D10:E10"/>
    <mergeCell ref="F14:K14"/>
    <mergeCell ref="D14:E14"/>
    <mergeCell ref="E24:G24"/>
    <mergeCell ref="J19:K19"/>
    <mergeCell ref="B23:D23"/>
    <mergeCell ref="B29:C34"/>
    <mergeCell ref="F16:K16"/>
    <mergeCell ref="F17:K17"/>
    <mergeCell ref="H18:K18"/>
    <mergeCell ref="H33:K33"/>
    <mergeCell ref="D32:E32"/>
    <mergeCell ref="F32:K32"/>
    <mergeCell ref="D31:E31"/>
    <mergeCell ref="B89:H89"/>
    <mergeCell ref="E110:I110"/>
    <mergeCell ref="C97:I97"/>
    <mergeCell ref="C98:I98"/>
    <mergeCell ref="C99:I99"/>
    <mergeCell ref="F55:K55"/>
    <mergeCell ref="F74:H74"/>
    <mergeCell ref="D80:E80"/>
    <mergeCell ref="B69:D69"/>
    <mergeCell ref="H67:K67"/>
    <mergeCell ref="E137:I137"/>
    <mergeCell ref="C138:I138"/>
    <mergeCell ref="E41:G41"/>
    <mergeCell ref="H82:K82"/>
    <mergeCell ref="H45:I45"/>
    <mergeCell ref="D65:E65"/>
    <mergeCell ref="F52:K52"/>
    <mergeCell ref="H56:K56"/>
    <mergeCell ref="E81:F81"/>
    <mergeCell ref="D64:E64"/>
    <mergeCell ref="C121:D121"/>
    <mergeCell ref="E121:I121"/>
    <mergeCell ref="C135:D135"/>
    <mergeCell ref="C153:I153"/>
    <mergeCell ref="C125:I125"/>
    <mergeCell ref="C136:D136"/>
    <mergeCell ref="E136:I136"/>
    <mergeCell ref="C137:D137"/>
    <mergeCell ref="C134:D134"/>
    <mergeCell ref="E134:I134"/>
    <mergeCell ref="C118:D118"/>
    <mergeCell ref="N103:N113"/>
    <mergeCell ref="C112:D112"/>
    <mergeCell ref="E112:I112"/>
    <mergeCell ref="C113:D113"/>
    <mergeCell ref="E113:I113"/>
    <mergeCell ref="C111:D111"/>
    <mergeCell ref="E111:I111"/>
    <mergeCell ref="C108:D108"/>
    <mergeCell ref="E108:I108"/>
    <mergeCell ref="E135:I135"/>
    <mergeCell ref="N117:N124"/>
    <mergeCell ref="C122:D122"/>
    <mergeCell ref="E122:I122"/>
    <mergeCell ref="C123:D123"/>
    <mergeCell ref="E123:I123"/>
    <mergeCell ref="C124:D124"/>
    <mergeCell ref="E124:I124"/>
    <mergeCell ref="C119:D119"/>
    <mergeCell ref="E119:I119"/>
    <mergeCell ref="E145:I145"/>
    <mergeCell ref="C146:D146"/>
    <mergeCell ref="E146:I146"/>
    <mergeCell ref="N130:N137"/>
    <mergeCell ref="C131:D131"/>
    <mergeCell ref="E131:I131"/>
    <mergeCell ref="C132:D132"/>
    <mergeCell ref="E132:I132"/>
    <mergeCell ref="C133:D133"/>
    <mergeCell ref="E133:I133"/>
    <mergeCell ref="C170:I170"/>
    <mergeCell ref="C171:I171"/>
    <mergeCell ref="C172:I172"/>
    <mergeCell ref="C173:I173"/>
    <mergeCell ref="N140:N146"/>
    <mergeCell ref="C143:D143"/>
    <mergeCell ref="E143:I143"/>
    <mergeCell ref="C144:D144"/>
    <mergeCell ref="E144:I144"/>
    <mergeCell ref="C145:D145"/>
    <mergeCell ref="C175:I175"/>
    <mergeCell ref="N177:N182"/>
    <mergeCell ref="C179:I179"/>
    <mergeCell ref="C180:I180"/>
    <mergeCell ref="C181:I181"/>
    <mergeCell ref="N165:N174"/>
    <mergeCell ref="C166:I166"/>
    <mergeCell ref="C167:I167"/>
    <mergeCell ref="C168:I168"/>
    <mergeCell ref="C169:I169"/>
    <mergeCell ref="B206:L206"/>
    <mergeCell ref="B211:H211"/>
    <mergeCell ref="N212:N222"/>
    <mergeCell ref="C213:I213"/>
    <mergeCell ref="C214:I214"/>
    <mergeCell ref="C215:I215"/>
    <mergeCell ref="C217:I217"/>
    <mergeCell ref="C218:I218"/>
    <mergeCell ref="C219:I219"/>
    <mergeCell ref="C222:H222"/>
    <mergeCell ref="N229:N235"/>
    <mergeCell ref="C230:D230"/>
    <mergeCell ref="E230:I230"/>
    <mergeCell ref="C231:D231"/>
    <mergeCell ref="E231:I231"/>
    <mergeCell ref="C232:D232"/>
    <mergeCell ref="E232:I232"/>
    <mergeCell ref="C233:D233"/>
    <mergeCell ref="E233:I233"/>
    <mergeCell ref="C234:D234"/>
    <mergeCell ref="E244:I244"/>
    <mergeCell ref="C245:D245"/>
    <mergeCell ref="E245:I245"/>
    <mergeCell ref="C246:D246"/>
    <mergeCell ref="C235:D235"/>
    <mergeCell ref="E235:I235"/>
    <mergeCell ref="C240:D240"/>
    <mergeCell ref="E240:I240"/>
    <mergeCell ref="E241:I241"/>
    <mergeCell ref="E246:I246"/>
    <mergeCell ref="N249:N254"/>
    <mergeCell ref="C251:I251"/>
    <mergeCell ref="C252:I252"/>
    <mergeCell ref="C253:I253"/>
    <mergeCell ref="N241:N246"/>
    <mergeCell ref="C242:D242"/>
    <mergeCell ref="E242:I242"/>
    <mergeCell ref="C243:D243"/>
    <mergeCell ref="E243:I243"/>
    <mergeCell ref="C244:D244"/>
    <mergeCell ref="N257:N260"/>
    <mergeCell ref="C260:I260"/>
    <mergeCell ref="C261:I261"/>
    <mergeCell ref="N264:N273"/>
    <mergeCell ref="C265:I265"/>
    <mergeCell ref="C266:I266"/>
    <mergeCell ref="C267:I267"/>
    <mergeCell ref="C268:I268"/>
    <mergeCell ref="C269:I269"/>
    <mergeCell ref="C270:I270"/>
    <mergeCell ref="C271:I271"/>
    <mergeCell ref="C272:I272"/>
    <mergeCell ref="C274:I274"/>
    <mergeCell ref="N276:N281"/>
    <mergeCell ref="C278:I278"/>
    <mergeCell ref="C279:I279"/>
    <mergeCell ref="C280:I280"/>
    <mergeCell ref="B302:G302"/>
    <mergeCell ref="H302:J302"/>
    <mergeCell ref="B303:G303"/>
    <mergeCell ref="H303:J303"/>
    <mergeCell ref="N284:N286"/>
    <mergeCell ref="C286:I286"/>
    <mergeCell ref="C287:I287"/>
    <mergeCell ref="A300:M300"/>
    <mergeCell ref="B306:G306"/>
    <mergeCell ref="H306:J306"/>
    <mergeCell ref="B307:G307"/>
    <mergeCell ref="H307:J307"/>
    <mergeCell ref="B304:G304"/>
    <mergeCell ref="H304:J304"/>
    <mergeCell ref="B305:G305"/>
    <mergeCell ref="H305:J305"/>
    <mergeCell ref="B310:G310"/>
    <mergeCell ref="H310:J310"/>
    <mergeCell ref="B311:G311"/>
    <mergeCell ref="H311:J311"/>
    <mergeCell ref="B308:G308"/>
    <mergeCell ref="H308:J308"/>
    <mergeCell ref="B309:G309"/>
    <mergeCell ref="H309:J309"/>
    <mergeCell ref="D319:E319"/>
    <mergeCell ref="J319:K319"/>
    <mergeCell ref="A322:M322"/>
    <mergeCell ref="A323:M323"/>
    <mergeCell ref="B312:G312"/>
    <mergeCell ref="H312:J312"/>
    <mergeCell ref="D317:G317"/>
    <mergeCell ref="D318:E318"/>
    <mergeCell ref="J318:K318"/>
    <mergeCell ref="B325:E326"/>
    <mergeCell ref="G325:J326"/>
    <mergeCell ref="L326:M327"/>
    <mergeCell ref="B328:C328"/>
    <mergeCell ref="D328:E328"/>
    <mergeCell ref="G328:H328"/>
    <mergeCell ref="I328:K328"/>
    <mergeCell ref="L328:M328"/>
    <mergeCell ref="B344:M344"/>
    <mergeCell ref="B349:M349"/>
    <mergeCell ref="A353:M353"/>
    <mergeCell ref="A354:M354"/>
    <mergeCell ref="B329:E331"/>
    <mergeCell ref="G329:K331"/>
    <mergeCell ref="A342:M342"/>
    <mergeCell ref="B343:M343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O80:P80 O10:P10 O74:P74 O76:P76 C75:D75">
    <cfRule type="cellIs" priority="4" dxfId="3" operator="notEqual" stopIfTrue="1">
      <formula>""""""</formula>
    </cfRule>
  </conditionalFormatting>
  <conditionalFormatting sqref="J27:N27">
    <cfRule type="expression" priority="5" dxfId="0" stopIfTrue="1">
      <formula>$E$27="Autre"</formula>
    </cfRule>
  </conditionalFormatting>
  <conditionalFormatting sqref="K298">
    <cfRule type="expression" priority="6" dxfId="0" stopIfTrue="1">
      <formula>$G$298="Oui"</formula>
    </cfRule>
  </conditionalFormatting>
  <conditionalFormatting sqref="K196">
    <cfRule type="expression" priority="7" dxfId="0" stopIfTrue="1">
      <formula>$G$196="Oui"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27:G27">
      <formula1>$T$18:$T$40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L348 F346:F347 G298 G196">
      <formula1>$Q$31:$Q$32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E37">
      <formula1>$W$2:$W$36</formula1>
    </dataValidation>
    <dataValidation allowBlank="1" showInputMessage="1" showErrorMessage="1" sqref="M25"/>
    <dataValidation type="list" allowBlank="1" showInputMessage="1" showErrorMessage="1" sqref="E25:H25">
      <formula1>$T$2:$T$5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175" max="13" man="1"/>
    <brk id="2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42"/>
  </sheetPr>
  <dimension ref="A1:O80"/>
  <sheetViews>
    <sheetView showGridLines="0" tabSelected="1" zoomScale="70" zoomScaleNormal="70" zoomScalePageLayoutView="0" workbookViewId="0" topLeftCell="A1">
      <selection activeCell="G10" sqref="G10"/>
    </sheetView>
  </sheetViews>
  <sheetFormatPr defaultColWidth="18.7109375" defaultRowHeight="12.75"/>
  <cols>
    <col min="1" max="7" width="18.7109375" style="5" customWidth="1"/>
    <col min="8" max="8" width="18.7109375" style="11" customWidth="1"/>
    <col min="9" max="9" width="29.8515625" style="11" hidden="1" customWidth="1"/>
    <col min="10" max="11" width="23.8515625" style="16" hidden="1" customWidth="1"/>
    <col min="12" max="12" width="6.57421875" style="5" hidden="1" customWidth="1"/>
    <col min="13" max="13" width="8.00390625" style="5" hidden="1" customWidth="1"/>
    <col min="14" max="14" width="18.7109375" style="5" hidden="1" customWidth="1"/>
    <col min="15" max="15" width="0" style="5" hidden="1" customWidth="1"/>
    <col min="16" max="16384" width="18.7109375" style="5" customWidth="1"/>
  </cols>
  <sheetData>
    <row r="1" spans="1:15" ht="12" customHeight="1">
      <c r="A1" s="515"/>
      <c r="B1" s="520" t="s">
        <v>316</v>
      </c>
      <c r="C1" s="520"/>
      <c r="D1" s="520"/>
      <c r="E1" s="520"/>
      <c r="F1" s="520"/>
      <c r="G1" s="518" t="s">
        <v>0</v>
      </c>
      <c r="H1" s="519"/>
      <c r="I1" s="1"/>
      <c r="J1" s="2" t="s">
        <v>1</v>
      </c>
      <c r="K1" s="3" t="s">
        <v>2</v>
      </c>
      <c r="L1" s="4" t="s">
        <v>3</v>
      </c>
      <c r="M1" s="4" t="s">
        <v>4</v>
      </c>
      <c r="O1" s="6" t="s">
        <v>5</v>
      </c>
    </row>
    <row r="2" spans="1:14" ht="12" customHeight="1">
      <c r="A2" s="516"/>
      <c r="B2" s="520"/>
      <c r="C2" s="520"/>
      <c r="D2" s="520"/>
      <c r="E2" s="520"/>
      <c r="F2" s="520"/>
      <c r="G2" s="7" t="s">
        <v>6</v>
      </c>
      <c r="H2" s="8" t="s">
        <v>332</v>
      </c>
      <c r="I2" s="9"/>
      <c r="J2" s="10" t="s">
        <v>7</v>
      </c>
      <c r="K2" s="11"/>
      <c r="L2" s="12" t="s">
        <v>8</v>
      </c>
      <c r="M2" s="12"/>
      <c r="N2" s="5" t="s">
        <v>9</v>
      </c>
    </row>
    <row r="3" spans="1:14" ht="12" customHeight="1">
      <c r="A3" s="516"/>
      <c r="B3" s="520"/>
      <c r="C3" s="520"/>
      <c r="D3" s="520"/>
      <c r="E3" s="520"/>
      <c r="F3" s="520"/>
      <c r="G3" s="7"/>
      <c r="H3" s="13"/>
      <c r="I3" s="9"/>
      <c r="J3" s="10" t="s">
        <v>10</v>
      </c>
      <c r="K3" s="11"/>
      <c r="L3" s="12" t="s">
        <v>11</v>
      </c>
      <c r="M3" s="12"/>
      <c r="N3" s="5" t="s">
        <v>12</v>
      </c>
    </row>
    <row r="4" spans="1:13" ht="12" customHeight="1">
      <c r="A4" s="516"/>
      <c r="B4" s="520"/>
      <c r="C4" s="520"/>
      <c r="D4" s="520"/>
      <c r="E4" s="520"/>
      <c r="F4" s="520"/>
      <c r="G4" s="14" t="s">
        <v>13</v>
      </c>
      <c r="H4" s="15"/>
      <c r="I4" s="9"/>
      <c r="J4" s="10" t="s">
        <v>14</v>
      </c>
      <c r="K4" s="11"/>
      <c r="L4" s="12" t="s">
        <v>15</v>
      </c>
      <c r="M4" s="12"/>
    </row>
    <row r="5" spans="1:13" ht="24" customHeight="1">
      <c r="A5" s="517"/>
      <c r="B5" s="521" t="s">
        <v>16</v>
      </c>
      <c r="C5" s="521"/>
      <c r="D5" s="521"/>
      <c r="E5" s="521"/>
      <c r="F5" s="521"/>
      <c r="G5" s="513" t="s">
        <v>331</v>
      </c>
      <c r="H5" s="514"/>
      <c r="I5" s="9"/>
      <c r="J5" s="10" t="s">
        <v>17</v>
      </c>
      <c r="K5" s="11"/>
      <c r="L5" s="16"/>
      <c r="M5" s="16"/>
    </row>
    <row r="6" spans="1:10" ht="15" customHeight="1">
      <c r="A6" s="525"/>
      <c r="B6" s="17"/>
      <c r="C6" s="17"/>
      <c r="D6" s="17"/>
      <c r="E6" s="17"/>
      <c r="F6" s="18"/>
      <c r="G6" s="9"/>
      <c r="H6" s="19"/>
      <c r="J6" s="16" t="s">
        <v>18</v>
      </c>
    </row>
    <row r="7" spans="1:8" ht="15" customHeight="1">
      <c r="A7" s="526"/>
      <c r="B7" s="20"/>
      <c r="C7" s="20"/>
      <c r="D7" s="20"/>
      <c r="E7" s="21"/>
      <c r="F7" s="22"/>
      <c r="G7" s="23"/>
      <c r="H7" s="24"/>
    </row>
    <row r="8" spans="1:8" ht="14.25">
      <c r="A8" s="526"/>
      <c r="B8" s="25"/>
      <c r="C8" s="25"/>
      <c r="D8" s="25"/>
      <c r="E8" s="25"/>
      <c r="F8" s="22"/>
      <c r="G8" s="23"/>
      <c r="H8" s="26"/>
    </row>
    <row r="9" spans="1:9" ht="24.75" customHeight="1">
      <c r="A9" s="526"/>
      <c r="C9" s="524" t="s">
        <v>19</v>
      </c>
      <c r="D9" s="524"/>
      <c r="E9" s="524"/>
      <c r="F9" s="524"/>
      <c r="G9" s="23"/>
      <c r="H9" s="26"/>
      <c r="I9" s="28"/>
    </row>
    <row r="10" spans="1:9" ht="15" customHeight="1">
      <c r="A10" s="27"/>
      <c r="B10" s="29"/>
      <c r="C10" s="29"/>
      <c r="D10" s="29"/>
      <c r="E10" s="29"/>
      <c r="F10" s="30"/>
      <c r="G10" s="23"/>
      <c r="H10" s="26"/>
      <c r="I10" s="28"/>
    </row>
    <row r="11" spans="1:9" ht="15" customHeight="1">
      <c r="A11" s="27"/>
      <c r="B11" s="29"/>
      <c r="C11" s="29"/>
      <c r="D11" s="29"/>
      <c r="E11" s="29"/>
      <c r="F11" s="30"/>
      <c r="G11" s="23"/>
      <c r="H11" s="26"/>
      <c r="I11" s="28"/>
    </row>
    <row r="12" spans="1:9" ht="14.25">
      <c r="A12" s="23"/>
      <c r="B12" s="23"/>
      <c r="C12" s="23"/>
      <c r="D12" s="23"/>
      <c r="E12" s="23"/>
      <c r="F12" s="23"/>
      <c r="G12" s="23"/>
      <c r="H12" s="26"/>
      <c r="I12" s="28"/>
    </row>
    <row r="13" spans="1:8" ht="19.5" customHeight="1">
      <c r="A13" s="31" t="s">
        <v>20</v>
      </c>
      <c r="B13" s="527"/>
      <c r="C13" s="528"/>
      <c r="D13" s="528"/>
      <c r="E13" s="17"/>
      <c r="F13" s="32"/>
      <c r="G13" s="33"/>
      <c r="H13" s="26"/>
    </row>
    <row r="14" spans="1:8" ht="19.5" customHeight="1">
      <c r="A14" s="532" t="s">
        <v>294</v>
      </c>
      <c r="B14" s="545"/>
      <c r="C14" s="545"/>
      <c r="D14" s="545"/>
      <c r="E14" s="545"/>
      <c r="F14" s="545"/>
      <c r="G14" s="545"/>
      <c r="H14" s="545"/>
    </row>
    <row r="15" spans="1:8" ht="19.5" customHeight="1">
      <c r="A15" s="533"/>
      <c r="B15" s="540"/>
      <c r="C15" s="540"/>
      <c r="D15" s="540"/>
      <c r="E15" s="540"/>
      <c r="F15" s="540"/>
      <c r="G15" s="540"/>
      <c r="H15" s="540"/>
    </row>
    <row r="16" spans="1:11" s="36" customFormat="1" ht="19.5" customHeight="1">
      <c r="A16" s="537" t="s">
        <v>295</v>
      </c>
      <c r="B16" s="539"/>
      <c r="C16" s="539"/>
      <c r="D16" s="539"/>
      <c r="E16" s="539"/>
      <c r="F16" s="539"/>
      <c r="G16" s="539"/>
      <c r="H16" s="539"/>
      <c r="I16" s="34"/>
      <c r="J16" s="35"/>
      <c r="K16" s="35"/>
    </row>
    <row r="17" spans="1:8" ht="19.5" customHeight="1">
      <c r="A17" s="538"/>
      <c r="B17" s="540"/>
      <c r="C17" s="540"/>
      <c r="D17" s="540"/>
      <c r="E17" s="540"/>
      <c r="F17" s="540"/>
      <c r="G17" s="540"/>
      <c r="H17" s="540"/>
    </row>
    <row r="18" spans="1:8" ht="14.25" customHeight="1">
      <c r="A18" s="37"/>
      <c r="B18" s="38"/>
      <c r="C18" s="38"/>
      <c r="D18" s="38"/>
      <c r="E18" s="38"/>
      <c r="F18" s="38"/>
      <c r="G18" s="33"/>
      <c r="H18" s="26"/>
    </row>
    <row r="19" spans="1:8" ht="60.75" customHeight="1">
      <c r="A19" s="31" t="s">
        <v>318</v>
      </c>
      <c r="B19" s="39">
        <v>0</v>
      </c>
      <c r="C19" s="40" t="s">
        <v>21</v>
      </c>
      <c r="E19" s="41" t="s">
        <v>317</v>
      </c>
      <c r="F19" s="39"/>
      <c r="G19" s="40" t="s">
        <v>22</v>
      </c>
      <c r="H19" s="26"/>
    </row>
    <row r="20" spans="1:8" ht="21.75" customHeight="1">
      <c r="A20" s="31"/>
      <c r="B20" s="42"/>
      <c r="C20" s="40"/>
      <c r="D20" s="41"/>
      <c r="E20" s="43"/>
      <c r="F20" s="40"/>
      <c r="G20" s="23"/>
      <c r="H20" s="26"/>
    </row>
    <row r="21" spans="1:8" ht="45" customHeight="1">
      <c r="A21" s="44" t="s">
        <v>319</v>
      </c>
      <c r="B21" s="523"/>
      <c r="C21" s="523"/>
      <c r="D21" s="523"/>
      <c r="E21" s="523"/>
      <c r="F21" s="523"/>
      <c r="G21" s="523"/>
      <c r="H21" s="523"/>
    </row>
    <row r="22" spans="1:8" ht="21.75" customHeight="1">
      <c r="A22" s="31"/>
      <c r="B22" s="42"/>
      <c r="C22" s="40"/>
      <c r="D22" s="41"/>
      <c r="E22" s="43"/>
      <c r="F22" s="40"/>
      <c r="G22" s="23"/>
      <c r="H22" s="26"/>
    </row>
    <row r="23" spans="1:11" ht="36.75" customHeight="1">
      <c r="A23" s="31"/>
      <c r="B23" s="31" t="s">
        <v>23</v>
      </c>
      <c r="C23" s="541"/>
      <c r="D23" s="541"/>
      <c r="E23" s="26"/>
      <c r="F23" s="11"/>
      <c r="G23" s="16"/>
      <c r="H23" s="16"/>
      <c r="I23" s="5"/>
      <c r="J23" s="5"/>
      <c r="K23" s="5"/>
    </row>
    <row r="24" spans="1:8" ht="15" customHeight="1">
      <c r="A24" s="534"/>
      <c r="B24" s="535"/>
      <c r="C24" s="535"/>
      <c r="D24" s="535"/>
      <c r="E24" s="535"/>
      <c r="F24" s="536"/>
      <c r="G24" s="33"/>
      <c r="H24" s="26"/>
    </row>
    <row r="25" spans="1:8" ht="37.5" customHeight="1" hidden="1">
      <c r="A25" s="534"/>
      <c r="B25" s="535"/>
      <c r="C25" s="535"/>
      <c r="D25" s="535"/>
      <c r="E25" s="535"/>
      <c r="F25" s="536"/>
      <c r="G25" s="33"/>
      <c r="H25" s="26"/>
    </row>
    <row r="26" spans="1:11" s="49" customFormat="1" ht="15" customHeight="1" hidden="1" thickBot="1">
      <c r="A26" s="484" t="s">
        <v>24</v>
      </c>
      <c r="B26" s="485"/>
      <c r="C26" s="486"/>
      <c r="D26" s="486"/>
      <c r="E26" s="45"/>
      <c r="F26" s="32"/>
      <c r="G26" s="32"/>
      <c r="H26" s="46"/>
      <c r="I26" s="47"/>
      <c r="J26" s="48"/>
      <c r="K26" s="48"/>
    </row>
    <row r="27" spans="1:11" s="49" customFormat="1" ht="30">
      <c r="A27" s="41" t="s">
        <v>25</v>
      </c>
      <c r="B27" s="522"/>
      <c r="C27" s="522"/>
      <c r="D27" s="522"/>
      <c r="E27" s="522"/>
      <c r="F27" s="522"/>
      <c r="G27" s="523"/>
      <c r="H27" s="523"/>
      <c r="I27" s="47"/>
      <c r="J27" s="48"/>
      <c r="K27" s="48"/>
    </row>
    <row r="28" spans="1:8" ht="18" customHeight="1">
      <c r="A28" s="542"/>
      <c r="B28" s="543"/>
      <c r="C28" s="543"/>
      <c r="D28" s="543"/>
      <c r="E28" s="543"/>
      <c r="F28" s="544"/>
      <c r="G28" s="33"/>
      <c r="H28" s="26"/>
    </row>
    <row r="29" spans="1:8" ht="15">
      <c r="A29" s="31" t="s">
        <v>26</v>
      </c>
      <c r="C29" s="51" t="s">
        <v>27</v>
      </c>
      <c r="D29" s="51" t="s">
        <v>28</v>
      </c>
      <c r="E29" s="51" t="s">
        <v>29</v>
      </c>
      <c r="F29" s="51" t="s">
        <v>30</v>
      </c>
      <c r="G29" s="51" t="s">
        <v>31</v>
      </c>
      <c r="H29" s="26"/>
    </row>
    <row r="30" spans="1:8" ht="15" customHeight="1">
      <c r="A30" s="31"/>
      <c r="C30" s="51" t="s">
        <v>32</v>
      </c>
      <c r="D30" s="51" t="s">
        <v>33</v>
      </c>
      <c r="E30" s="51" t="s">
        <v>34</v>
      </c>
      <c r="F30" s="51" t="s">
        <v>35</v>
      </c>
      <c r="G30" s="51" t="s">
        <v>36</v>
      </c>
      <c r="H30" s="26"/>
    </row>
    <row r="31" spans="2:8" ht="15" customHeight="1" hidden="1" thickBot="1">
      <c r="B31" s="52"/>
      <c r="C31" s="53"/>
      <c r="D31" s="53"/>
      <c r="E31" s="53"/>
      <c r="F31" s="53"/>
      <c r="G31" s="33"/>
      <c r="H31" s="26"/>
    </row>
    <row r="32" spans="1:8" ht="15">
      <c r="A32" s="54"/>
      <c r="B32" s="55"/>
      <c r="C32" s="45"/>
      <c r="D32" s="45"/>
      <c r="E32" s="23"/>
      <c r="F32" s="33"/>
      <c r="G32" s="33"/>
      <c r="H32" s="26"/>
    </row>
    <row r="33" spans="1:8" ht="15">
      <c r="A33" s="54"/>
      <c r="B33" s="55"/>
      <c r="C33" s="45"/>
      <c r="D33" s="45"/>
      <c r="E33" s="23"/>
      <c r="F33" s="33"/>
      <c r="G33" s="33"/>
      <c r="H33" s="26"/>
    </row>
    <row r="34" spans="1:9" s="36" customFormat="1" ht="15">
      <c r="A34" s="54"/>
      <c r="B34" s="55"/>
      <c r="C34" s="45"/>
      <c r="D34" s="45"/>
      <c r="E34" s="23"/>
      <c r="F34" s="33"/>
      <c r="G34" s="26"/>
      <c r="H34" s="34"/>
      <c r="I34" s="34"/>
    </row>
    <row r="35" spans="1:9" s="36" customFormat="1" ht="15.75">
      <c r="A35" s="529" t="s">
        <v>37</v>
      </c>
      <c r="B35" s="531"/>
      <c r="C35" s="531"/>
      <c r="D35" s="531"/>
      <c r="E35" s="531"/>
      <c r="F35" s="531"/>
      <c r="G35" s="26"/>
      <c r="H35" s="34"/>
      <c r="I35" s="34"/>
    </row>
    <row r="36" spans="1:9" s="36" customFormat="1" ht="16.5" thickBot="1">
      <c r="A36" s="529"/>
      <c r="B36" s="530"/>
      <c r="C36" s="530"/>
      <c r="D36" s="530"/>
      <c r="E36" s="531"/>
      <c r="F36" s="531"/>
      <c r="G36" s="26"/>
      <c r="H36" s="34"/>
      <c r="I36" s="34"/>
    </row>
    <row r="37" spans="1:11" s="36" customFormat="1" ht="15">
      <c r="A37" s="56"/>
      <c r="B37" s="497" t="s">
        <v>38</v>
      </c>
      <c r="C37" s="499" t="s">
        <v>39</v>
      </c>
      <c r="D37" s="501" t="s">
        <v>40</v>
      </c>
      <c r="E37" s="511" t="s">
        <v>41</v>
      </c>
      <c r="F37" s="512"/>
      <c r="G37" s="511" t="s">
        <v>42</v>
      </c>
      <c r="H37" s="512"/>
      <c r="I37" s="26"/>
      <c r="J37" s="34"/>
      <c r="K37" s="34"/>
    </row>
    <row r="38" spans="1:11" s="36" customFormat="1" ht="15.75" customHeight="1" thickBot="1">
      <c r="A38" s="57"/>
      <c r="B38" s="498"/>
      <c r="C38" s="500"/>
      <c r="D38" s="502"/>
      <c r="E38" s="58" t="s">
        <v>43</v>
      </c>
      <c r="F38" s="59" t="s">
        <v>44</v>
      </c>
      <c r="G38" s="60" t="s">
        <v>43</v>
      </c>
      <c r="H38" s="61" t="s">
        <v>44</v>
      </c>
      <c r="I38" s="26"/>
      <c r="J38" s="34"/>
      <c r="K38" s="34"/>
    </row>
    <row r="39" spans="1:11" s="36" customFormat="1" ht="26.25" thickBot="1">
      <c r="A39" s="62" t="s">
        <v>45</v>
      </c>
      <c r="B39" s="477">
        <f>'Part1-Coord.'!E$24</f>
        <v>0</v>
      </c>
      <c r="C39" s="63">
        <f>E39+G39</f>
        <v>0</v>
      </c>
      <c r="D39" s="64">
        <f>F39+H39</f>
        <v>0</v>
      </c>
      <c r="E39" s="63">
        <f>'Part1-Coord.'!L$189</f>
        <v>0</v>
      </c>
      <c r="F39" s="65">
        <f>'Part1-Coord.'!L$193</f>
        <v>0</v>
      </c>
      <c r="G39" s="63">
        <f>'Part1-Coord.'!L$291</f>
        <v>0</v>
      </c>
      <c r="H39" s="65">
        <f>'Part1-Coord.'!L$295</f>
        <v>0</v>
      </c>
      <c r="I39" s="26"/>
      <c r="J39" s="34"/>
      <c r="K39" s="34"/>
    </row>
    <row r="40" spans="1:11" s="36" customFormat="1" ht="16.5" customHeight="1" thickBot="1">
      <c r="A40" s="66" t="s">
        <v>46</v>
      </c>
      <c r="B40" s="478">
        <f>Part2!E$24</f>
        <v>0</v>
      </c>
      <c r="C40" s="63">
        <f aca="true" t="shared" si="0" ref="C40:C48">E40+G40</f>
        <v>0</v>
      </c>
      <c r="D40" s="64">
        <f aca="true" t="shared" si="1" ref="D40:D48">F40+H40</f>
        <v>0</v>
      </c>
      <c r="E40" s="63">
        <f>Part2!L$189</f>
        <v>0</v>
      </c>
      <c r="F40" s="65">
        <f>Part2!L$193</f>
        <v>0</v>
      </c>
      <c r="G40" s="63">
        <f>Part2!L$291</f>
        <v>0</v>
      </c>
      <c r="H40" s="65">
        <f>Part2!L$295</f>
        <v>0</v>
      </c>
      <c r="I40" s="26"/>
      <c r="J40" s="34"/>
      <c r="K40" s="34"/>
    </row>
    <row r="41" spans="1:11" s="36" customFormat="1" ht="16.5" customHeight="1" thickBot="1">
      <c r="A41" s="66" t="s">
        <v>47</v>
      </c>
      <c r="B41" s="478">
        <f>Part3!$E$24</f>
        <v>0</v>
      </c>
      <c r="C41" s="63">
        <f t="shared" si="0"/>
        <v>0</v>
      </c>
      <c r="D41" s="64">
        <f t="shared" si="1"/>
        <v>0</v>
      </c>
      <c r="E41" s="63">
        <f>Part3!L$189</f>
        <v>0</v>
      </c>
      <c r="F41" s="65">
        <f>Part3!L$193</f>
        <v>0</v>
      </c>
      <c r="G41" s="63">
        <f>Part3!L$291</f>
        <v>0</v>
      </c>
      <c r="H41" s="65">
        <f>Part3!L$295</f>
        <v>0</v>
      </c>
      <c r="I41" s="26"/>
      <c r="J41" s="34"/>
      <c r="K41" s="34"/>
    </row>
    <row r="42" spans="1:11" s="36" customFormat="1" ht="16.5" customHeight="1" thickBot="1">
      <c r="A42" s="66" t="s">
        <v>48</v>
      </c>
      <c r="B42" s="479">
        <f>Part4!$E$24</f>
        <v>0</v>
      </c>
      <c r="C42" s="63">
        <f t="shared" si="0"/>
        <v>0</v>
      </c>
      <c r="D42" s="64">
        <f t="shared" si="1"/>
        <v>0</v>
      </c>
      <c r="E42" s="63">
        <f>Part4!L$189</f>
        <v>0</v>
      </c>
      <c r="F42" s="65">
        <f>Part4!L$193</f>
        <v>0</v>
      </c>
      <c r="G42" s="63">
        <f>Part4!L$291</f>
        <v>0</v>
      </c>
      <c r="H42" s="65">
        <f>Part4!L$295</f>
        <v>0</v>
      </c>
      <c r="I42" s="26"/>
      <c r="J42" s="34"/>
      <c r="K42" s="34"/>
    </row>
    <row r="43" spans="1:11" s="36" customFormat="1" ht="16.5" customHeight="1" thickBot="1">
      <c r="A43" s="66" t="s">
        <v>49</v>
      </c>
      <c r="B43" s="479">
        <f>Part5!$E$24</f>
        <v>0</v>
      </c>
      <c r="C43" s="63">
        <f t="shared" si="0"/>
        <v>0</v>
      </c>
      <c r="D43" s="64">
        <f t="shared" si="1"/>
        <v>0</v>
      </c>
      <c r="E43" s="63">
        <f>Part5!L$189</f>
        <v>0</v>
      </c>
      <c r="F43" s="65">
        <f>Part5!L$193</f>
        <v>0</v>
      </c>
      <c r="G43" s="63">
        <f>Part5!L$291</f>
        <v>0</v>
      </c>
      <c r="H43" s="65">
        <f>Part5!L$295</f>
        <v>0</v>
      </c>
      <c r="I43" s="26"/>
      <c r="J43" s="34"/>
      <c r="K43" s="34"/>
    </row>
    <row r="44" spans="1:11" s="36" customFormat="1" ht="16.5" customHeight="1" thickBot="1">
      <c r="A44" s="66" t="s">
        <v>50</v>
      </c>
      <c r="B44" s="479">
        <f>Part6!$E$24</f>
        <v>0</v>
      </c>
      <c r="C44" s="63">
        <f t="shared" si="0"/>
        <v>0</v>
      </c>
      <c r="D44" s="64">
        <f t="shared" si="1"/>
        <v>0</v>
      </c>
      <c r="E44" s="63">
        <f>Part6!L$189</f>
        <v>0</v>
      </c>
      <c r="F44" s="65">
        <f>Part6!L$193</f>
        <v>0</v>
      </c>
      <c r="G44" s="63">
        <f>Part6!L$291</f>
        <v>0</v>
      </c>
      <c r="H44" s="65">
        <f>Part6!L$295</f>
        <v>0</v>
      </c>
      <c r="I44" s="26"/>
      <c r="J44" s="34"/>
      <c r="K44" s="34"/>
    </row>
    <row r="45" spans="1:11" s="36" customFormat="1" ht="16.5" customHeight="1" thickBot="1">
      <c r="A45" s="66" t="s">
        <v>51</v>
      </c>
      <c r="B45" s="479">
        <f>Part7!$E$24</f>
        <v>0</v>
      </c>
      <c r="C45" s="63">
        <f t="shared" si="0"/>
        <v>0</v>
      </c>
      <c r="D45" s="64">
        <f t="shared" si="1"/>
        <v>0</v>
      </c>
      <c r="E45" s="63">
        <f>Part7!L$189</f>
        <v>0</v>
      </c>
      <c r="F45" s="65">
        <f>Part7!L$193</f>
        <v>0</v>
      </c>
      <c r="G45" s="63">
        <f>Part7!L$291</f>
        <v>0</v>
      </c>
      <c r="H45" s="65">
        <f>Part7!L$295</f>
        <v>0</v>
      </c>
      <c r="I45" s="26"/>
      <c r="J45" s="34"/>
      <c r="K45" s="34"/>
    </row>
    <row r="46" spans="1:11" s="36" customFormat="1" ht="16.5" customHeight="1" thickBot="1">
      <c r="A46" s="66" t="s">
        <v>52</v>
      </c>
      <c r="B46" s="479">
        <f>Part8!$E$24</f>
        <v>0</v>
      </c>
      <c r="C46" s="63">
        <f t="shared" si="0"/>
        <v>0</v>
      </c>
      <c r="D46" s="64">
        <f t="shared" si="1"/>
        <v>0</v>
      </c>
      <c r="E46" s="63">
        <f>Part8!L$189</f>
        <v>0</v>
      </c>
      <c r="F46" s="65">
        <f>Part8!L$193</f>
        <v>0</v>
      </c>
      <c r="G46" s="63">
        <f>Part8!L$291</f>
        <v>0</v>
      </c>
      <c r="H46" s="65">
        <f>Part8!L$295</f>
        <v>0</v>
      </c>
      <c r="I46" s="26"/>
      <c r="J46" s="34"/>
      <c r="K46" s="34"/>
    </row>
    <row r="47" spans="1:13" s="36" customFormat="1" ht="16.5" customHeight="1" thickBot="1">
      <c r="A47" s="66" t="s">
        <v>53</v>
      </c>
      <c r="B47" s="479">
        <f>Part9!$E$24</f>
        <v>0</v>
      </c>
      <c r="C47" s="63">
        <f t="shared" si="0"/>
        <v>0</v>
      </c>
      <c r="D47" s="64">
        <f t="shared" si="1"/>
        <v>0</v>
      </c>
      <c r="E47" s="63">
        <f>Part9!L$189</f>
        <v>0</v>
      </c>
      <c r="F47" s="65">
        <f>Part9!L$193</f>
        <v>0</v>
      </c>
      <c r="G47" s="63">
        <f>Part9!L$291</f>
        <v>0</v>
      </c>
      <c r="H47" s="65">
        <f>Part9!L$295</f>
        <v>0</v>
      </c>
      <c r="I47" s="23"/>
      <c r="J47" s="26"/>
      <c r="K47" s="34"/>
      <c r="L47" s="35"/>
      <c r="M47" s="35"/>
    </row>
    <row r="48" spans="1:13" s="36" customFormat="1" ht="16.5" customHeight="1" thickBot="1">
      <c r="A48" s="67" t="s">
        <v>54</v>
      </c>
      <c r="B48" s="480">
        <f>Part10!$E$24</f>
        <v>0</v>
      </c>
      <c r="C48" s="63">
        <f t="shared" si="0"/>
        <v>0</v>
      </c>
      <c r="D48" s="64">
        <f t="shared" si="1"/>
        <v>0</v>
      </c>
      <c r="E48" s="63">
        <f>Part10!L$189</f>
        <v>0</v>
      </c>
      <c r="F48" s="65">
        <f>Part10!L$193</f>
        <v>0</v>
      </c>
      <c r="G48" s="63">
        <f>Part10!L$291</f>
        <v>0</v>
      </c>
      <c r="H48" s="65">
        <f>Part10!L$295</f>
        <v>0</v>
      </c>
      <c r="I48" s="23"/>
      <c r="J48" s="26"/>
      <c r="K48" s="34"/>
      <c r="L48" s="35"/>
      <c r="M48" s="35"/>
    </row>
    <row r="49" spans="1:13" s="36" customFormat="1" ht="16.5" thickBot="1">
      <c r="A49" s="68" t="s">
        <v>55</v>
      </c>
      <c r="C49" s="69">
        <f aca="true" t="shared" si="2" ref="C49:H49">SUM(C39:C48)</f>
        <v>0</v>
      </c>
      <c r="D49" s="69">
        <f t="shared" si="2"/>
        <v>0</v>
      </c>
      <c r="E49" s="69">
        <f t="shared" si="2"/>
        <v>0</v>
      </c>
      <c r="F49" s="69">
        <f t="shared" si="2"/>
        <v>0</v>
      </c>
      <c r="G49" s="69">
        <f t="shared" si="2"/>
        <v>0</v>
      </c>
      <c r="H49" s="69">
        <f t="shared" si="2"/>
        <v>0</v>
      </c>
      <c r="I49" s="33"/>
      <c r="J49" s="26"/>
      <c r="K49" s="34"/>
      <c r="L49" s="35"/>
      <c r="M49" s="35"/>
    </row>
    <row r="50" spans="1:11" s="36" customFormat="1" ht="14.25">
      <c r="A50" s="70"/>
      <c r="C50" s="45"/>
      <c r="D50" s="23"/>
      <c r="E50" s="45"/>
      <c r="F50" s="23"/>
      <c r="G50" s="33"/>
      <c r="H50" s="26"/>
      <c r="I50" s="34"/>
      <c r="J50" s="35"/>
      <c r="K50" s="35"/>
    </row>
    <row r="51" spans="1:11" s="36" customFormat="1" ht="14.25">
      <c r="A51" s="70"/>
      <c r="C51" s="45"/>
      <c r="D51" s="23"/>
      <c r="E51" s="45"/>
      <c r="F51" s="23"/>
      <c r="G51" s="33"/>
      <c r="H51" s="26"/>
      <c r="I51" s="34"/>
      <c r="J51" s="35"/>
      <c r="K51" s="35"/>
    </row>
    <row r="52" spans="1:11" s="36" customFormat="1" ht="14.25" customHeight="1">
      <c r="A52" s="70">
        <f>IF(B13="","",B13)</f>
      </c>
      <c r="B52" s="55"/>
      <c r="C52" s="45"/>
      <c r="D52" s="45"/>
      <c r="G52" s="71" t="str">
        <f>G2</f>
        <v>N° de dossier : </v>
      </c>
      <c r="H52" s="72" t="str">
        <f>H2</f>
        <v>ANR-11-Infra</v>
      </c>
      <c r="I52" s="34"/>
      <c r="J52" s="35"/>
      <c r="K52" s="35"/>
    </row>
    <row r="53" spans="1:9" s="16" customFormat="1" ht="3.75" customHeight="1">
      <c r="A53" s="23"/>
      <c r="B53" s="73"/>
      <c r="C53" s="74"/>
      <c r="D53" s="74"/>
      <c r="E53" s="23"/>
      <c r="F53" s="33"/>
      <c r="G53" s="75"/>
      <c r="H53" s="26"/>
      <c r="I53" s="11"/>
    </row>
    <row r="54" spans="1:8" ht="15" customHeight="1">
      <c r="A54" s="503" t="s">
        <v>296</v>
      </c>
      <c r="B54" s="504"/>
      <c r="C54" s="504"/>
      <c r="D54" s="504"/>
      <c r="E54" s="504"/>
      <c r="F54" s="505"/>
      <c r="G54" s="33"/>
      <c r="H54" s="26"/>
    </row>
    <row r="55" spans="1:14" ht="109.5" customHeight="1">
      <c r="A55" s="487"/>
      <c r="B55" s="488"/>
      <c r="C55" s="488"/>
      <c r="D55" s="488"/>
      <c r="E55" s="488"/>
      <c r="F55" s="488"/>
      <c r="G55" s="488"/>
      <c r="H55" s="489"/>
      <c r="N55" s="36"/>
    </row>
    <row r="56" spans="1:8" ht="109.5" customHeight="1">
      <c r="A56" s="490"/>
      <c r="B56" s="491"/>
      <c r="C56" s="491"/>
      <c r="D56" s="491"/>
      <c r="E56" s="491"/>
      <c r="F56" s="491"/>
      <c r="G56" s="491"/>
      <c r="H56" s="492"/>
    </row>
    <row r="57" spans="1:8" ht="109.5" customHeight="1">
      <c r="A57" s="490"/>
      <c r="B57" s="491"/>
      <c r="C57" s="491"/>
      <c r="D57" s="491"/>
      <c r="E57" s="491"/>
      <c r="F57" s="491"/>
      <c r="G57" s="491"/>
      <c r="H57" s="492"/>
    </row>
    <row r="58" spans="1:8" ht="109.5" customHeight="1">
      <c r="A58" s="493"/>
      <c r="B58" s="494"/>
      <c r="C58" s="494"/>
      <c r="D58" s="494"/>
      <c r="E58" s="494"/>
      <c r="F58" s="494"/>
      <c r="G58" s="494"/>
      <c r="H58" s="495"/>
    </row>
    <row r="59" spans="1:8" ht="9" customHeight="1">
      <c r="A59" s="23"/>
      <c r="B59" s="23"/>
      <c r="C59" s="23"/>
      <c r="D59" s="23"/>
      <c r="E59" s="23"/>
      <c r="F59" s="33"/>
      <c r="G59" s="33"/>
      <c r="H59" s="26"/>
    </row>
    <row r="60" spans="1:8" ht="14.25" customHeight="1">
      <c r="A60" s="506" t="s">
        <v>297</v>
      </c>
      <c r="B60" s="507"/>
      <c r="C60" s="507"/>
      <c r="D60" s="507"/>
      <c r="E60" s="507"/>
      <c r="F60" s="507"/>
      <c r="G60" s="33"/>
      <c r="H60" s="26"/>
    </row>
    <row r="61" spans="1:8" ht="109.5" customHeight="1">
      <c r="A61" s="487"/>
      <c r="B61" s="488"/>
      <c r="C61" s="488"/>
      <c r="D61" s="488"/>
      <c r="E61" s="488"/>
      <c r="F61" s="488"/>
      <c r="G61" s="488"/>
      <c r="H61" s="489"/>
    </row>
    <row r="62" spans="1:8" ht="109.5" customHeight="1">
      <c r="A62" s="490"/>
      <c r="B62" s="491"/>
      <c r="C62" s="491"/>
      <c r="D62" s="491"/>
      <c r="E62" s="491"/>
      <c r="F62" s="491"/>
      <c r="G62" s="491"/>
      <c r="H62" s="492"/>
    </row>
    <row r="63" spans="1:8" ht="109.5" customHeight="1">
      <c r="A63" s="490"/>
      <c r="B63" s="491"/>
      <c r="C63" s="491"/>
      <c r="D63" s="491"/>
      <c r="E63" s="491"/>
      <c r="F63" s="491"/>
      <c r="G63" s="491"/>
      <c r="H63" s="492"/>
    </row>
    <row r="64" spans="1:8" ht="109.5" customHeight="1">
      <c r="A64" s="493"/>
      <c r="B64" s="494"/>
      <c r="C64" s="494"/>
      <c r="D64" s="494"/>
      <c r="E64" s="494"/>
      <c r="F64" s="494"/>
      <c r="G64" s="494"/>
      <c r="H64" s="495"/>
    </row>
    <row r="65" spans="1:8" ht="15">
      <c r="A65" s="76"/>
      <c r="B65" s="76"/>
      <c r="C65" s="76"/>
      <c r="D65" s="76"/>
      <c r="E65" s="76"/>
      <c r="F65" s="33"/>
      <c r="G65" s="33"/>
      <c r="H65" s="26"/>
    </row>
    <row r="66" spans="1:8" ht="0.75" customHeight="1">
      <c r="A66" s="76"/>
      <c r="B66" s="76"/>
      <c r="C66" s="76"/>
      <c r="D66" s="76"/>
      <c r="E66" s="76"/>
      <c r="F66" s="33"/>
      <c r="G66" s="23"/>
      <c r="H66" s="26"/>
    </row>
    <row r="67" spans="1:8" ht="15" customHeight="1">
      <c r="A67" s="508">
        <f>B15</f>
        <v>0</v>
      </c>
      <c r="B67" s="509"/>
      <c r="C67" s="77"/>
      <c r="D67" s="77"/>
      <c r="E67" s="71"/>
      <c r="F67" s="72"/>
      <c r="G67" s="23"/>
      <c r="H67" s="26"/>
    </row>
    <row r="68" spans="1:9" ht="15" customHeight="1">
      <c r="A68" s="76"/>
      <c r="B68" s="76"/>
      <c r="C68" s="76"/>
      <c r="D68" s="76"/>
      <c r="E68" s="76"/>
      <c r="F68" s="36"/>
      <c r="H68" s="78"/>
      <c r="I68" s="79"/>
    </row>
    <row r="69" spans="1:9" ht="30" customHeight="1">
      <c r="A69" s="510" t="s">
        <v>298</v>
      </c>
      <c r="B69" s="510"/>
      <c r="C69" s="510"/>
      <c r="D69" s="510"/>
      <c r="E69" s="510"/>
      <c r="F69" s="510"/>
      <c r="G69" s="510"/>
      <c r="H69" s="510"/>
      <c r="I69" s="79"/>
    </row>
    <row r="70" spans="1:9" ht="37.5" customHeight="1">
      <c r="A70" s="496" t="s">
        <v>314</v>
      </c>
      <c r="B70" s="496"/>
      <c r="C70" s="496"/>
      <c r="D70" s="496"/>
      <c r="E70" s="496"/>
      <c r="F70" s="496"/>
      <c r="G70" s="496"/>
      <c r="H70" s="496"/>
      <c r="I70" s="79"/>
    </row>
    <row r="71" spans="1:8" ht="8.25" customHeight="1">
      <c r="A71" s="76"/>
      <c r="B71" s="76"/>
      <c r="C71" s="76"/>
      <c r="D71" s="76"/>
      <c r="E71" s="76"/>
      <c r="F71" s="33"/>
      <c r="G71" s="33"/>
      <c r="H71" s="26"/>
    </row>
    <row r="72" spans="1:8" ht="8.25" customHeight="1">
      <c r="A72" s="76"/>
      <c r="B72" s="76"/>
      <c r="C72" s="76"/>
      <c r="D72" s="76"/>
      <c r="E72" s="76"/>
      <c r="F72" s="33"/>
      <c r="G72" s="33"/>
      <c r="H72" s="26"/>
    </row>
    <row r="73" spans="1:8" ht="8.25" customHeight="1">
      <c r="A73" s="76"/>
      <c r="B73" s="76"/>
      <c r="C73" s="76"/>
      <c r="D73" s="76"/>
      <c r="E73" s="76"/>
      <c r="F73" s="33"/>
      <c r="G73" s="33"/>
      <c r="H73" s="26"/>
    </row>
    <row r="74" spans="1:8" ht="8.25" customHeight="1">
      <c r="A74" s="76"/>
      <c r="B74" s="76"/>
      <c r="C74" s="76"/>
      <c r="D74" s="76"/>
      <c r="E74" s="76"/>
      <c r="F74" s="33"/>
      <c r="G74" s="33"/>
      <c r="H74" s="26"/>
    </row>
    <row r="75" ht="14.25">
      <c r="I75" s="24"/>
    </row>
    <row r="76" ht="14.25">
      <c r="H76" s="24"/>
    </row>
    <row r="77" spans="8:9" ht="15">
      <c r="H77" s="80"/>
      <c r="I77" s="24"/>
    </row>
    <row r="78" ht="14.25">
      <c r="I78" s="24"/>
    </row>
    <row r="79" ht="14.25">
      <c r="I79" s="24"/>
    </row>
    <row r="80" spans="8:9" ht="15">
      <c r="H80" s="81"/>
      <c r="I80" s="24"/>
    </row>
  </sheetData>
  <sheetProtection password="DD93" sheet="1" objects="1" scenarios="1" insertRows="0"/>
  <mergeCells count="40">
    <mergeCell ref="A36:F36"/>
    <mergeCell ref="A14:A15"/>
    <mergeCell ref="A25:F25"/>
    <mergeCell ref="A16:A17"/>
    <mergeCell ref="B16:H17"/>
    <mergeCell ref="C23:D23"/>
    <mergeCell ref="A35:F35"/>
    <mergeCell ref="A28:F28"/>
    <mergeCell ref="A24:F24"/>
    <mergeCell ref="B14:H15"/>
    <mergeCell ref="G5:H5"/>
    <mergeCell ref="A1:A5"/>
    <mergeCell ref="G1:H1"/>
    <mergeCell ref="B1:F4"/>
    <mergeCell ref="B5:F5"/>
    <mergeCell ref="B27:H27"/>
    <mergeCell ref="C9:F9"/>
    <mergeCell ref="A6:A9"/>
    <mergeCell ref="B13:D13"/>
    <mergeCell ref="B21:H21"/>
    <mergeCell ref="A70:H70"/>
    <mergeCell ref="B37:B38"/>
    <mergeCell ref="C37:C38"/>
    <mergeCell ref="D37:D38"/>
    <mergeCell ref="A54:F54"/>
    <mergeCell ref="A60:F60"/>
    <mergeCell ref="A67:B67"/>
    <mergeCell ref="A69:H69"/>
    <mergeCell ref="E37:F37"/>
    <mergeCell ref="G37:H37"/>
    <mergeCell ref="A26:B26"/>
    <mergeCell ref="C26:D26"/>
    <mergeCell ref="A61:H61"/>
    <mergeCell ref="A62:H62"/>
    <mergeCell ref="A63:H63"/>
    <mergeCell ref="A64:H64"/>
    <mergeCell ref="A55:H55"/>
    <mergeCell ref="A56:H56"/>
    <mergeCell ref="A57:H57"/>
    <mergeCell ref="A58:H58"/>
  </mergeCells>
  <conditionalFormatting sqref="B19:B20 B22 F19">
    <cfRule type="cellIs" priority="1" dxfId="70" operator="between" stopIfTrue="1">
      <formula>24</formula>
      <formula>48</formula>
    </cfRule>
  </conditionalFormatting>
  <dataValidations count="6">
    <dataValidation type="whole" allowBlank="1" showInputMessage="1" showErrorMessage="1" sqref="B32:B34 B52">
      <formula1>24</formula1>
      <formula2>48</formula2>
    </dataValidation>
    <dataValidation allowBlank="1" showInputMessage="1" showErrorMessage="1" sqref="B39:B41"/>
    <dataValidation type="whole" allowBlank="1" showInputMessage="1" showErrorMessage="1" errorTitle="Erreur" error="La durée doit être comprise entre 18 et 36 mois." sqref="B22 B20">
      <formula1>18</formula1>
      <formula2>36</formula2>
    </dataValidation>
    <dataValidation type="list" allowBlank="1" showInputMessage="1" showErrorMessage="1" sqref="C26:D26">
      <formula1>$K$1:$K$13</formula1>
    </dataValidation>
    <dataValidation showInputMessage="1" showErrorMessage="1" sqref="A61:A64"/>
    <dataValidation type="whole" allowBlank="1" showInputMessage="1" showErrorMessage="1" errorTitle="Erreur" error="La durée ne doit pas excéder 120 mois." sqref="B19">
      <formula1>0</formula1>
      <formula2>120</formula2>
    </dataValidation>
  </dataValidations>
  <printOptions horizontalCentered="1"/>
  <pageMargins left="0.3937007874015748" right="0.3937007874015748" top="0.3937007874015748" bottom="0.35433070866141736" header="0.1968503937007874" footer="0.15748031496062992"/>
  <pageSetup fitToHeight="3" horizontalDpi="600" verticalDpi="600" orientation="portrait" paperSize="9" scale="64" r:id="rId4"/>
  <headerFooter alignWithMargins="0">
    <oddFooter>&amp;R
&amp;A &amp;P/&amp;N</oddFooter>
  </headerFooter>
  <rowBreaks count="1" manualBreakCount="1">
    <brk id="5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H48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5" width="12.28125" style="93" customWidth="1"/>
    <col min="6" max="6" width="29.421875" style="93" customWidth="1"/>
    <col min="7" max="7" width="11.421875" style="96" customWidth="1"/>
    <col min="8" max="16384" width="11.421875" style="93" customWidth="1"/>
  </cols>
  <sheetData>
    <row r="1" spans="1:7" s="16" customFormat="1" ht="25.5">
      <c r="A1" s="548">
        <f>'Fiche Identité'!$B$13</f>
        <v>0</v>
      </c>
      <c r="B1" s="549"/>
      <c r="C1" s="82"/>
      <c r="D1" s="83"/>
      <c r="E1" s="84" t="s">
        <v>6</v>
      </c>
      <c r="F1" s="85" t="s">
        <v>328</v>
      </c>
      <c r="G1" s="550"/>
    </row>
    <row r="2" spans="1:7" s="88" customFormat="1" ht="29.25" customHeight="1">
      <c r="A2" s="524" t="s">
        <v>56</v>
      </c>
      <c r="B2" s="552"/>
      <c r="C2" s="552"/>
      <c r="D2" s="552"/>
      <c r="E2" s="553"/>
      <c r="F2" s="554"/>
      <c r="G2" s="551"/>
    </row>
    <row r="3" spans="1:7" ht="18">
      <c r="A3" s="89"/>
      <c r="B3" s="90"/>
      <c r="C3" s="90"/>
      <c r="D3" s="91"/>
      <c r="E3" s="92"/>
      <c r="G3" s="551"/>
    </row>
    <row r="4" spans="1:4" ht="15" customHeight="1">
      <c r="A4" s="94"/>
      <c r="B4" s="95"/>
      <c r="C4" s="95"/>
      <c r="D4" s="95"/>
    </row>
    <row r="5" spans="1:6" ht="19.5" customHeight="1">
      <c r="A5" s="97" t="s">
        <v>57</v>
      </c>
      <c r="B5" s="98"/>
      <c r="C5" s="98"/>
      <c r="D5" s="98"/>
      <c r="E5" s="99"/>
      <c r="F5" s="99"/>
    </row>
    <row r="6" spans="1:6" ht="17.25" customHeight="1">
      <c r="A6" s="555" t="s">
        <v>315</v>
      </c>
      <c r="B6" s="550"/>
      <c r="C6" s="550"/>
      <c r="D6" s="550"/>
      <c r="E6" s="551"/>
      <c r="F6" s="556"/>
    </row>
    <row r="7" spans="1:6" s="101" customFormat="1" ht="17.25" customHeight="1">
      <c r="A7" s="550"/>
      <c r="B7" s="550"/>
      <c r="C7" s="550"/>
      <c r="D7" s="550"/>
      <c r="E7" s="551"/>
      <c r="F7" s="556"/>
    </row>
    <row r="8" spans="1:6" s="101" customFormat="1" ht="14.25">
      <c r="A8" s="550"/>
      <c r="B8" s="550"/>
      <c r="C8" s="550"/>
      <c r="D8" s="550"/>
      <c r="E8" s="551"/>
      <c r="F8" s="556"/>
    </row>
    <row r="9" spans="1:6" s="103" customFormat="1" ht="15" customHeight="1">
      <c r="A9" s="93"/>
      <c r="B9" s="102"/>
      <c r="C9" s="93"/>
      <c r="D9" s="93"/>
      <c r="E9" s="93"/>
      <c r="F9" s="93"/>
    </row>
    <row r="10" spans="1:7" s="103" customFormat="1" ht="19.5" customHeight="1">
      <c r="A10" s="557" t="s">
        <v>58</v>
      </c>
      <c r="B10" s="546" t="s">
        <v>59</v>
      </c>
      <c r="C10" s="546" t="s">
        <v>60</v>
      </c>
      <c r="D10" s="546" t="s">
        <v>61</v>
      </c>
      <c r="E10" s="546" t="s">
        <v>62</v>
      </c>
      <c r="F10" s="546" t="s">
        <v>63</v>
      </c>
      <c r="G10" s="93"/>
    </row>
    <row r="11" spans="1:7" s="103" customFormat="1" ht="19.5" customHeight="1">
      <c r="A11" s="558"/>
      <c r="B11" s="559"/>
      <c r="C11" s="560"/>
      <c r="D11" s="547"/>
      <c r="E11" s="547"/>
      <c r="F11" s="547"/>
      <c r="G11" s="104"/>
    </row>
    <row r="12" spans="1:7" s="103" customFormat="1" ht="29.25" customHeight="1">
      <c r="A12" s="105"/>
      <c r="B12" s="105"/>
      <c r="C12" s="105"/>
      <c r="D12" s="105"/>
      <c r="E12" s="106"/>
      <c r="F12" s="107"/>
      <c r="G12" s="104"/>
    </row>
    <row r="13" spans="1:7" s="103" customFormat="1" ht="19.5" customHeight="1">
      <c r="A13" s="105"/>
      <c r="B13" s="105"/>
      <c r="C13" s="105"/>
      <c r="D13" s="105"/>
      <c r="E13" s="106"/>
      <c r="F13" s="107"/>
      <c r="G13" s="104"/>
    </row>
    <row r="14" spans="1:7" s="103" customFormat="1" ht="19.5" customHeight="1">
      <c r="A14" s="105"/>
      <c r="B14" s="105"/>
      <c r="C14" s="105"/>
      <c r="D14" s="105"/>
      <c r="E14" s="106"/>
      <c r="F14" s="107"/>
      <c r="G14" s="104"/>
    </row>
    <row r="15" spans="1:7" s="103" customFormat="1" ht="19.5" customHeight="1">
      <c r="A15" s="105"/>
      <c r="B15" s="105"/>
      <c r="C15" s="105"/>
      <c r="D15" s="105"/>
      <c r="E15" s="106"/>
      <c r="F15" s="107"/>
      <c r="G15" s="104"/>
    </row>
    <row r="16" spans="1:7" s="101" customFormat="1" ht="19.5" customHeight="1">
      <c r="A16" s="105"/>
      <c r="B16" s="105"/>
      <c r="C16" s="105"/>
      <c r="D16" s="105"/>
      <c r="E16" s="106"/>
      <c r="F16" s="107"/>
      <c r="G16" s="104"/>
    </row>
    <row r="17" spans="1:7" s="103" customFormat="1" ht="19.5" customHeight="1">
      <c r="A17" s="105"/>
      <c r="B17" s="105"/>
      <c r="C17" s="105"/>
      <c r="D17" s="105"/>
      <c r="E17" s="106"/>
      <c r="F17" s="107"/>
      <c r="G17" s="104"/>
    </row>
    <row r="18" spans="1:7" s="103" customFormat="1" ht="19.5" customHeight="1">
      <c r="A18" s="105"/>
      <c r="B18" s="105"/>
      <c r="C18" s="105"/>
      <c r="D18" s="105"/>
      <c r="E18" s="106"/>
      <c r="F18" s="107"/>
      <c r="G18" s="104"/>
    </row>
    <row r="19" spans="1:7" s="103" customFormat="1" ht="19.5" customHeight="1">
      <c r="A19" s="105"/>
      <c r="B19" s="105"/>
      <c r="C19" s="105"/>
      <c r="D19" s="105"/>
      <c r="E19" s="106"/>
      <c r="F19" s="107"/>
      <c r="G19" s="104"/>
    </row>
    <row r="20" spans="1:8" s="103" customFormat="1" ht="19.5" customHeight="1">
      <c r="A20" s="105"/>
      <c r="B20" s="105"/>
      <c r="C20" s="105"/>
      <c r="D20" s="105"/>
      <c r="E20" s="106"/>
      <c r="F20" s="107"/>
      <c r="G20" s="104"/>
      <c r="H20" s="104"/>
    </row>
    <row r="21" spans="1:8" ht="19.5" customHeight="1">
      <c r="A21" s="105"/>
      <c r="B21" s="105"/>
      <c r="C21" s="105"/>
      <c r="D21" s="105"/>
      <c r="E21" s="106"/>
      <c r="F21" s="107"/>
      <c r="G21" s="104"/>
      <c r="H21" s="96"/>
    </row>
    <row r="22" spans="1:6" ht="19.5" customHeight="1">
      <c r="A22" s="108"/>
      <c r="B22" s="108"/>
      <c r="C22" s="108"/>
      <c r="D22" s="108"/>
      <c r="E22" s="103"/>
      <c r="F22" s="104"/>
    </row>
    <row r="23" ht="19.5" customHeight="1">
      <c r="F23" s="103"/>
    </row>
    <row r="24" spans="1:6" ht="19.5" customHeight="1">
      <c r="A24" s="109" t="s">
        <v>64</v>
      </c>
      <c r="B24" s="99"/>
      <c r="C24" s="99"/>
      <c r="D24" s="99"/>
      <c r="E24" s="99"/>
      <c r="F24" s="99"/>
    </row>
    <row r="25" spans="1:7" s="101" customFormat="1" ht="42" customHeight="1">
      <c r="A25" s="555" t="s">
        <v>65</v>
      </c>
      <c r="B25" s="555"/>
      <c r="C25" s="555"/>
      <c r="D25" s="555"/>
      <c r="E25" s="555"/>
      <c r="F25" s="555"/>
      <c r="G25" s="104"/>
    </row>
    <row r="26" spans="1:7" s="101" customFormat="1" ht="12.75" customHeight="1">
      <c r="A26" s="93"/>
      <c r="B26" s="93"/>
      <c r="C26" s="93"/>
      <c r="D26" s="93"/>
      <c r="E26" s="93"/>
      <c r="F26" s="93"/>
      <c r="G26" s="104"/>
    </row>
    <row r="27" spans="1:6" s="103" customFormat="1" ht="19.5" customHeight="1">
      <c r="A27" s="562" t="s">
        <v>58</v>
      </c>
      <c r="B27" s="561" t="s">
        <v>59</v>
      </c>
      <c r="C27" s="561" t="s">
        <v>63</v>
      </c>
      <c r="D27" s="563"/>
      <c r="E27" s="561" t="s">
        <v>66</v>
      </c>
      <c r="F27" s="564"/>
    </row>
    <row r="28" spans="1:6" s="103" customFormat="1" ht="19.5" customHeight="1">
      <c r="A28" s="562"/>
      <c r="B28" s="561"/>
      <c r="C28" s="561"/>
      <c r="D28" s="563"/>
      <c r="E28" s="564"/>
      <c r="F28" s="564"/>
    </row>
    <row r="29" spans="1:7" s="103" customFormat="1" ht="19.5" customHeight="1">
      <c r="A29" s="105"/>
      <c r="B29" s="105"/>
      <c r="C29" s="565"/>
      <c r="D29" s="566"/>
      <c r="E29" s="565"/>
      <c r="F29" s="566"/>
      <c r="G29" s="104"/>
    </row>
    <row r="30" spans="1:7" s="103" customFormat="1" ht="19.5" customHeight="1">
      <c r="A30" s="105"/>
      <c r="B30" s="105"/>
      <c r="C30" s="565"/>
      <c r="D30" s="566"/>
      <c r="E30" s="565"/>
      <c r="F30" s="566"/>
      <c r="G30" s="104"/>
    </row>
    <row r="31" spans="1:7" s="103" customFormat="1" ht="19.5" customHeight="1">
      <c r="A31" s="105"/>
      <c r="B31" s="105"/>
      <c r="C31" s="565"/>
      <c r="D31" s="566"/>
      <c r="E31" s="565"/>
      <c r="F31" s="566"/>
      <c r="G31" s="104"/>
    </row>
    <row r="32" spans="1:7" s="103" customFormat="1" ht="19.5" customHeight="1">
      <c r="A32" s="105"/>
      <c r="B32" s="105"/>
      <c r="C32" s="565"/>
      <c r="D32" s="566"/>
      <c r="E32" s="565"/>
      <c r="F32" s="566"/>
      <c r="G32" s="104"/>
    </row>
    <row r="33" spans="1:7" s="101" customFormat="1" ht="19.5" customHeight="1">
      <c r="A33" s="105"/>
      <c r="B33" s="105"/>
      <c r="C33" s="565"/>
      <c r="D33" s="566"/>
      <c r="E33" s="565"/>
      <c r="F33" s="566"/>
      <c r="G33" s="104"/>
    </row>
    <row r="34" spans="1:7" s="101" customFormat="1" ht="19.5" customHeight="1">
      <c r="A34" s="105"/>
      <c r="B34" s="105"/>
      <c r="C34" s="565"/>
      <c r="D34" s="566"/>
      <c r="E34" s="565"/>
      <c r="F34" s="566"/>
      <c r="G34" s="104"/>
    </row>
    <row r="35" spans="1:7" s="103" customFormat="1" ht="19.5" customHeight="1">
      <c r="A35" s="105"/>
      <c r="B35" s="105"/>
      <c r="C35" s="565"/>
      <c r="D35" s="566"/>
      <c r="E35" s="565"/>
      <c r="F35" s="566"/>
      <c r="G35" s="104"/>
    </row>
    <row r="36" spans="1:7" s="103" customFormat="1" ht="19.5" customHeight="1">
      <c r="A36" s="105"/>
      <c r="B36" s="105"/>
      <c r="C36" s="565"/>
      <c r="D36" s="566"/>
      <c r="E36" s="565"/>
      <c r="F36" s="566"/>
      <c r="G36" s="104"/>
    </row>
    <row r="37" spans="1:7" s="103" customFormat="1" ht="19.5" customHeight="1">
      <c r="A37" s="105"/>
      <c r="B37" s="105"/>
      <c r="C37" s="565"/>
      <c r="D37" s="566"/>
      <c r="E37" s="565"/>
      <c r="F37" s="566"/>
      <c r="G37" s="104"/>
    </row>
    <row r="38" spans="1:7" s="103" customFormat="1" ht="19.5" customHeight="1">
      <c r="A38" s="105"/>
      <c r="B38" s="105"/>
      <c r="C38" s="565"/>
      <c r="D38" s="566"/>
      <c r="E38" s="565"/>
      <c r="F38" s="566"/>
      <c r="G38" s="104"/>
    </row>
    <row r="39" ht="19.5" customHeight="1">
      <c r="F39" s="110"/>
    </row>
    <row r="40" spans="1:6" ht="19.5" customHeight="1">
      <c r="A40" s="81" t="s">
        <v>299</v>
      </c>
      <c r="F40" s="111"/>
    </row>
    <row r="41" spans="1:6" ht="57.75" customHeight="1">
      <c r="A41" s="567"/>
      <c r="B41" s="567"/>
      <c r="C41" s="567"/>
      <c r="D41" s="567"/>
      <c r="E41" s="567"/>
      <c r="F41" s="567"/>
    </row>
    <row r="43" ht="15">
      <c r="A43" s="81"/>
    </row>
    <row r="45" spans="1:6" ht="14.25">
      <c r="A45" s="112"/>
      <c r="B45" s="112"/>
      <c r="C45" s="112"/>
      <c r="D45" s="112"/>
      <c r="E45" s="112"/>
      <c r="F45" s="112"/>
    </row>
    <row r="46" spans="1:6" ht="14.25">
      <c r="A46" s="112"/>
      <c r="B46" s="112"/>
      <c r="C46" s="112"/>
      <c r="D46" s="112"/>
      <c r="E46" s="112"/>
      <c r="F46" s="112"/>
    </row>
    <row r="47" spans="1:6" ht="14.25">
      <c r="A47" s="112"/>
      <c r="B47" s="112"/>
      <c r="C47" s="112"/>
      <c r="D47" s="112"/>
      <c r="E47" s="112"/>
      <c r="F47" s="112"/>
    </row>
    <row r="48" spans="1:6" ht="14.25">
      <c r="A48" s="112"/>
      <c r="B48" s="112"/>
      <c r="C48" s="112"/>
      <c r="D48" s="112"/>
      <c r="E48" s="112"/>
      <c r="F48" s="112"/>
    </row>
  </sheetData>
  <sheetProtection insertRows="0"/>
  <mergeCells count="36">
    <mergeCell ref="C36:D36"/>
    <mergeCell ref="E36:F36"/>
    <mergeCell ref="A41:F41"/>
    <mergeCell ref="C37:D37"/>
    <mergeCell ref="E37:F37"/>
    <mergeCell ref="C38:D38"/>
    <mergeCell ref="E38:F38"/>
    <mergeCell ref="C33:D33"/>
    <mergeCell ref="E33:F33"/>
    <mergeCell ref="C34:D34"/>
    <mergeCell ref="E34:F34"/>
    <mergeCell ref="C35:D35"/>
    <mergeCell ref="E35:F35"/>
    <mergeCell ref="C30:D30"/>
    <mergeCell ref="E30:F30"/>
    <mergeCell ref="C31:D31"/>
    <mergeCell ref="E31:F31"/>
    <mergeCell ref="C32:D32"/>
    <mergeCell ref="E32:F32"/>
    <mergeCell ref="A25:F25"/>
    <mergeCell ref="B27:B28"/>
    <mergeCell ref="A27:A28"/>
    <mergeCell ref="C27:D28"/>
    <mergeCell ref="E27:F28"/>
    <mergeCell ref="C29:D29"/>
    <mergeCell ref="E29:F29"/>
    <mergeCell ref="D10:D11"/>
    <mergeCell ref="A1:B1"/>
    <mergeCell ref="G1:G3"/>
    <mergeCell ref="A2:F2"/>
    <mergeCell ref="A6:F8"/>
    <mergeCell ref="E10:E11"/>
    <mergeCell ref="F10:F11"/>
    <mergeCell ref="A10:A11"/>
    <mergeCell ref="B10:B11"/>
    <mergeCell ref="C10:C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indexed="15"/>
  </sheetPr>
  <dimension ref="A1:Z367"/>
  <sheetViews>
    <sheetView showGridLines="0" zoomScale="70" zoomScaleNormal="70" zoomScaleSheetLayoutView="100" zoomScalePageLayoutView="0" workbookViewId="0" topLeftCell="A1">
      <selection activeCell="A323" sqref="A323:M323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1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oui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 thickBot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 thickBot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 thickBot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 thickBot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 thickBot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 thickBot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 thickBot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 thickBot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 thickBot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 thickBot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 thickBot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 thickBot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 thickBot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329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269:I269"/>
    <mergeCell ref="C231:D231"/>
    <mergeCell ref="C247:I247"/>
    <mergeCell ref="C241:D241"/>
    <mergeCell ref="J318:K318"/>
    <mergeCell ref="C282:I282"/>
    <mergeCell ref="H311:J311"/>
    <mergeCell ref="C272:I272"/>
    <mergeCell ref="C278:I278"/>
    <mergeCell ref="C274:I274"/>
    <mergeCell ref="B302:G302"/>
    <mergeCell ref="H302:J302"/>
    <mergeCell ref="B310:G310"/>
    <mergeCell ref="A323:M323"/>
    <mergeCell ref="A322:M322"/>
    <mergeCell ref="J319:K319"/>
    <mergeCell ref="D318:E318"/>
    <mergeCell ref="C279:I279"/>
    <mergeCell ref="C280:I280"/>
    <mergeCell ref="H312:J312"/>
    <mergeCell ref="B312:G312"/>
    <mergeCell ref="B311:G311"/>
    <mergeCell ref="H304:J304"/>
    <mergeCell ref="B303:G303"/>
    <mergeCell ref="B307:G307"/>
    <mergeCell ref="H310:J310"/>
    <mergeCell ref="C287:I287"/>
    <mergeCell ref="E144:I144"/>
    <mergeCell ref="C145:D145"/>
    <mergeCell ref="E145:I145"/>
    <mergeCell ref="E136:I136"/>
    <mergeCell ref="C143:D143"/>
    <mergeCell ref="E143:I143"/>
    <mergeCell ref="E137:I137"/>
    <mergeCell ref="C138:I138"/>
    <mergeCell ref="C137:D137"/>
    <mergeCell ref="N103:N113"/>
    <mergeCell ref="N117:N124"/>
    <mergeCell ref="N130:N137"/>
    <mergeCell ref="C110:D110"/>
    <mergeCell ref="E131:I131"/>
    <mergeCell ref="C135:D135"/>
    <mergeCell ref="C134:D134"/>
    <mergeCell ref="C112:D112"/>
    <mergeCell ref="C113:D113"/>
    <mergeCell ref="E113:I113"/>
    <mergeCell ref="B11:C11"/>
    <mergeCell ref="C91:I91"/>
    <mergeCell ref="C92:I92"/>
    <mergeCell ref="C93:I93"/>
    <mergeCell ref="B89:H89"/>
    <mergeCell ref="G37:H37"/>
    <mergeCell ref="B43:D43"/>
    <mergeCell ref="E44:I44"/>
    <mergeCell ref="B12:C12"/>
    <mergeCell ref="D31:E31"/>
    <mergeCell ref="C217:I217"/>
    <mergeCell ref="C255:I255"/>
    <mergeCell ref="C228:D228"/>
    <mergeCell ref="A300:M300"/>
    <mergeCell ref="H308:J308"/>
    <mergeCell ref="C270:I270"/>
    <mergeCell ref="C271:I271"/>
    <mergeCell ref="C267:I267"/>
    <mergeCell ref="C268:I268"/>
    <mergeCell ref="B304:G304"/>
    <mergeCell ref="E135:I135"/>
    <mergeCell ref="C136:D136"/>
    <mergeCell ref="C146:D146"/>
    <mergeCell ref="E146:I146"/>
    <mergeCell ref="C266:I266"/>
    <mergeCell ref="C214:I214"/>
    <mergeCell ref="C147:I147"/>
    <mergeCell ref="C215:I215"/>
    <mergeCell ref="C261:I261"/>
    <mergeCell ref="C223:I223"/>
    <mergeCell ref="C106:D106"/>
    <mergeCell ref="E106:I106"/>
    <mergeCell ref="C105:D105"/>
    <mergeCell ref="C118:D118"/>
    <mergeCell ref="E118:I118"/>
    <mergeCell ref="C119:D119"/>
    <mergeCell ref="E119:I119"/>
    <mergeCell ref="E111:I111"/>
    <mergeCell ref="C111:D111"/>
    <mergeCell ref="I41:K41"/>
    <mergeCell ref="K45:M45"/>
    <mergeCell ref="E43:J43"/>
    <mergeCell ref="F52:K52"/>
    <mergeCell ref="C109:D109"/>
    <mergeCell ref="E109:I109"/>
    <mergeCell ref="C100:H100"/>
    <mergeCell ref="C108:D108"/>
    <mergeCell ref="E108:I108"/>
    <mergeCell ref="E105:I105"/>
    <mergeCell ref="F10:H10"/>
    <mergeCell ref="D10:E10"/>
    <mergeCell ref="A1:D1"/>
    <mergeCell ref="H7:J7"/>
    <mergeCell ref="J2:K2"/>
    <mergeCell ref="J1:M1"/>
    <mergeCell ref="L2:M2"/>
    <mergeCell ref="D30:E30"/>
    <mergeCell ref="B29:C34"/>
    <mergeCell ref="F31:K31"/>
    <mergeCell ref="D32:E32"/>
    <mergeCell ref="F32:K32"/>
    <mergeCell ref="D33:E33"/>
    <mergeCell ref="J34:K34"/>
    <mergeCell ref="F17:K17"/>
    <mergeCell ref="H18:K18"/>
    <mergeCell ref="J19:K19"/>
    <mergeCell ref="B25:D25"/>
    <mergeCell ref="D29:E29"/>
    <mergeCell ref="F29:K29"/>
    <mergeCell ref="E11:F11"/>
    <mergeCell ref="I25:K25"/>
    <mergeCell ref="H33:K33"/>
    <mergeCell ref="D15:E15"/>
    <mergeCell ref="B23:D23"/>
    <mergeCell ref="E24:G24"/>
    <mergeCell ref="E25:H25"/>
    <mergeCell ref="B14:C19"/>
    <mergeCell ref="E23:L23"/>
    <mergeCell ref="H12:K12"/>
    <mergeCell ref="E12:F12"/>
    <mergeCell ref="E41:G41"/>
    <mergeCell ref="E27:G27"/>
    <mergeCell ref="D16:E16"/>
    <mergeCell ref="D14:E14"/>
    <mergeCell ref="D18:E18"/>
    <mergeCell ref="D17:E17"/>
    <mergeCell ref="B24:D24"/>
    <mergeCell ref="F14:K14"/>
    <mergeCell ref="F16:K16"/>
    <mergeCell ref="B82:C82"/>
    <mergeCell ref="E82:F82"/>
    <mergeCell ref="H82:K82"/>
    <mergeCell ref="H45:I45"/>
    <mergeCell ref="D65:E65"/>
    <mergeCell ref="F66:K66"/>
    <mergeCell ref="D67:E67"/>
    <mergeCell ref="H67:K67"/>
    <mergeCell ref="F80:H80"/>
    <mergeCell ref="B69:D69"/>
    <mergeCell ref="C233:D233"/>
    <mergeCell ref="C234:D234"/>
    <mergeCell ref="E234:I234"/>
    <mergeCell ref="E233:I233"/>
    <mergeCell ref="E231:I231"/>
    <mergeCell ref="C240:D240"/>
    <mergeCell ref="C216:I216"/>
    <mergeCell ref="A72:M72"/>
    <mergeCell ref="E81:F81"/>
    <mergeCell ref="D74:E74"/>
    <mergeCell ref="A77:M77"/>
    <mergeCell ref="F74:H74"/>
    <mergeCell ref="D80:E80"/>
    <mergeCell ref="J74:M74"/>
    <mergeCell ref="A85:M85"/>
    <mergeCell ref="C101:I101"/>
    <mergeCell ref="I69:K69"/>
    <mergeCell ref="J68:K68"/>
    <mergeCell ref="F65:K65"/>
    <mergeCell ref="F62:M62"/>
    <mergeCell ref="F63:G63"/>
    <mergeCell ref="E69:F69"/>
    <mergeCell ref="D66:E66"/>
    <mergeCell ref="D62:E62"/>
    <mergeCell ref="J57:K57"/>
    <mergeCell ref="B37:D37"/>
    <mergeCell ref="D64:E64"/>
    <mergeCell ref="C41:D41"/>
    <mergeCell ref="F54:K54"/>
    <mergeCell ref="H56:K56"/>
    <mergeCell ref="D53:E53"/>
    <mergeCell ref="F55:K55"/>
    <mergeCell ref="E39:H39"/>
    <mergeCell ref="B39:D39"/>
    <mergeCell ref="B62:C68"/>
    <mergeCell ref="D52:E52"/>
    <mergeCell ref="D54:E54"/>
    <mergeCell ref="D56:E56"/>
    <mergeCell ref="D63:E63"/>
    <mergeCell ref="D55:E55"/>
    <mergeCell ref="B52:C57"/>
    <mergeCell ref="C94:I94"/>
    <mergeCell ref="C95:I95"/>
    <mergeCell ref="C96:I96"/>
    <mergeCell ref="C97:I97"/>
    <mergeCell ref="C98:I98"/>
    <mergeCell ref="C99:I99"/>
    <mergeCell ref="B329:E331"/>
    <mergeCell ref="G329:K331"/>
    <mergeCell ref="E241:I241"/>
    <mergeCell ref="C245:D245"/>
    <mergeCell ref="E245:I245"/>
    <mergeCell ref="D317:G317"/>
    <mergeCell ref="B309:G309"/>
    <mergeCell ref="H309:J309"/>
    <mergeCell ref="H303:J303"/>
    <mergeCell ref="D319:E319"/>
    <mergeCell ref="C242:D242"/>
    <mergeCell ref="E242:I242"/>
    <mergeCell ref="C243:D243"/>
    <mergeCell ref="H305:J305"/>
    <mergeCell ref="B308:G308"/>
    <mergeCell ref="C259:I259"/>
    <mergeCell ref="H307:J307"/>
    <mergeCell ref="B305:G305"/>
    <mergeCell ref="B306:G306"/>
    <mergeCell ref="H306:J306"/>
    <mergeCell ref="A354:M354"/>
    <mergeCell ref="B343:M343"/>
    <mergeCell ref="B344:M344"/>
    <mergeCell ref="B349:M349"/>
    <mergeCell ref="A353:M353"/>
    <mergeCell ref="A342:M342"/>
    <mergeCell ref="L326:M327"/>
    <mergeCell ref="B328:C328"/>
    <mergeCell ref="I328:K328"/>
    <mergeCell ref="B325:E326"/>
    <mergeCell ref="G325:J326"/>
    <mergeCell ref="D328:E328"/>
    <mergeCell ref="L328:M328"/>
    <mergeCell ref="G328:H328"/>
    <mergeCell ref="C153:I153"/>
    <mergeCell ref="C154:I154"/>
    <mergeCell ref="C170:I170"/>
    <mergeCell ref="C168:I168"/>
    <mergeCell ref="C169:I169"/>
    <mergeCell ref="C160:I160"/>
    <mergeCell ref="E134:I134"/>
    <mergeCell ref="C132:D132"/>
    <mergeCell ref="E132:I132"/>
    <mergeCell ref="C133:D133"/>
    <mergeCell ref="E133:I133"/>
    <mergeCell ref="C120:D120"/>
    <mergeCell ref="E120:I120"/>
    <mergeCell ref="C122:D122"/>
    <mergeCell ref="E122:I122"/>
    <mergeCell ref="C123:D123"/>
    <mergeCell ref="C171:I171"/>
    <mergeCell ref="C172:I172"/>
    <mergeCell ref="C152:I152"/>
    <mergeCell ref="C235:D235"/>
    <mergeCell ref="C221:I221"/>
    <mergeCell ref="C161:I161"/>
    <mergeCell ref="C166:I166"/>
    <mergeCell ref="E228:I228"/>
    <mergeCell ref="C222:H222"/>
    <mergeCell ref="C232:D232"/>
    <mergeCell ref="N90:N99"/>
    <mergeCell ref="N150:N155"/>
    <mergeCell ref="N140:N146"/>
    <mergeCell ref="E110:I110"/>
    <mergeCell ref="C114:I114"/>
    <mergeCell ref="C131:D131"/>
    <mergeCell ref="E112:I112"/>
    <mergeCell ref="E123:I123"/>
    <mergeCell ref="E121:I121"/>
    <mergeCell ref="C107:D107"/>
    <mergeCell ref="N158:N161"/>
    <mergeCell ref="C213:I213"/>
    <mergeCell ref="B211:H211"/>
    <mergeCell ref="N212:N222"/>
    <mergeCell ref="C218:I218"/>
    <mergeCell ref="C219:I219"/>
    <mergeCell ref="C220:I220"/>
    <mergeCell ref="N165:N174"/>
    <mergeCell ref="N177:N182"/>
    <mergeCell ref="C167:I167"/>
    <mergeCell ref="C173:I173"/>
    <mergeCell ref="C181:I181"/>
    <mergeCell ref="C180:I180"/>
    <mergeCell ref="N264:N273"/>
    <mergeCell ref="N241:N246"/>
    <mergeCell ref="C251:I251"/>
    <mergeCell ref="C252:I252"/>
    <mergeCell ref="C253:I253"/>
    <mergeCell ref="C260:I260"/>
    <mergeCell ref="C265:I265"/>
    <mergeCell ref="N257:N260"/>
    <mergeCell ref="E232:I232"/>
    <mergeCell ref="E235:I235"/>
    <mergeCell ref="C236:I236"/>
    <mergeCell ref="E240:I240"/>
    <mergeCell ref="E243:I243"/>
    <mergeCell ref="C246:D246"/>
    <mergeCell ref="E246:I246"/>
    <mergeCell ref="C244:D244"/>
    <mergeCell ref="E244:I244"/>
    <mergeCell ref="C124:D124"/>
    <mergeCell ref="N276:N281"/>
    <mergeCell ref="N284:N286"/>
    <mergeCell ref="C286:I286"/>
    <mergeCell ref="C229:D229"/>
    <mergeCell ref="E229:I229"/>
    <mergeCell ref="N229:N235"/>
    <mergeCell ref="C230:D230"/>
    <mergeCell ref="E230:I230"/>
    <mergeCell ref="N249:N254"/>
    <mergeCell ref="C121:D121"/>
    <mergeCell ref="B206:L206"/>
    <mergeCell ref="E124:I124"/>
    <mergeCell ref="C125:I125"/>
    <mergeCell ref="C144:D144"/>
    <mergeCell ref="C156:I156"/>
    <mergeCell ref="C162:I162"/>
    <mergeCell ref="C175:I175"/>
    <mergeCell ref="C183:I183"/>
    <mergeCell ref="C179:I179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K298">
    <cfRule type="expression" priority="4" dxfId="0" stopIfTrue="1">
      <formula>$G$298="Oui"</formula>
    </cfRule>
  </conditionalFormatting>
  <conditionalFormatting sqref="K196">
    <cfRule type="expression" priority="5" dxfId="0" stopIfTrue="1">
      <formula>$G$196="Oui"</formula>
    </cfRule>
  </conditionalFormatting>
  <conditionalFormatting sqref="O80:P80 O10:P10 O74:P74 O76:P76 C75:D75">
    <cfRule type="cellIs" priority="6" dxfId="3" operator="notEqual" stopIfTrue="1">
      <formula>""""""</formula>
    </cfRule>
  </conditionalFormatting>
  <conditionalFormatting sqref="J27:N27">
    <cfRule type="expression" priority="7" dxfId="0" stopIfTrue="1">
      <formula>$E$27="Autre"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L348 F346:F347 G298 G196">
      <formula1>$Q$31:$Q$32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37">
      <formula1>$W$2:$W$36</formula1>
    </dataValidation>
    <dataValidation type="list" allowBlank="1" showInputMessage="1" showErrorMessage="1" sqref="E27:G27">
      <formula1>$T$18:$T$40</formula1>
    </dataValidation>
    <dataValidation allowBlank="1" showInputMessage="1" showErrorMessage="1" sqref="M25"/>
    <dataValidation type="list" allowBlank="1" showInputMessage="1" showErrorMessage="1" sqref="E25:H25">
      <formula1>$T$2:$T$5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204" max="255" man="1"/>
    <brk id="298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4">
    <tabColor indexed="15"/>
  </sheetPr>
  <dimension ref="A1:Z367"/>
  <sheetViews>
    <sheetView showGridLines="0" zoomScale="70" zoomScaleNormal="70" zoomScaleSheetLayoutView="100" zoomScalePageLayoutView="0" workbookViewId="0" topLeftCell="A317">
      <selection activeCell="A323" sqref="A323:M323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2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non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330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259:I259"/>
    <mergeCell ref="C221:I221"/>
    <mergeCell ref="C255:I255"/>
    <mergeCell ref="C236:I236"/>
    <mergeCell ref="C247:I247"/>
    <mergeCell ref="C223:I223"/>
    <mergeCell ref="C228:D228"/>
    <mergeCell ref="E228:I228"/>
    <mergeCell ref="C229:D229"/>
    <mergeCell ref="E229:I229"/>
    <mergeCell ref="E119:I119"/>
    <mergeCell ref="E105:I105"/>
    <mergeCell ref="C106:D106"/>
    <mergeCell ref="C100:H100"/>
    <mergeCell ref="C114:I114"/>
    <mergeCell ref="C220:I220"/>
    <mergeCell ref="C183:I183"/>
    <mergeCell ref="E110:I110"/>
    <mergeCell ref="C120:D120"/>
    <mergeCell ref="E120:I120"/>
    <mergeCell ref="B11:C11"/>
    <mergeCell ref="C107:D107"/>
    <mergeCell ref="C108:D108"/>
    <mergeCell ref="E108:I108"/>
    <mergeCell ref="C91:I91"/>
    <mergeCell ref="C92:I92"/>
    <mergeCell ref="C93:I93"/>
    <mergeCell ref="C94:I94"/>
    <mergeCell ref="C95:I95"/>
    <mergeCell ref="C96:I96"/>
    <mergeCell ref="C282:I282"/>
    <mergeCell ref="N90:N99"/>
    <mergeCell ref="C101:I101"/>
    <mergeCell ref="E106:I106"/>
    <mergeCell ref="C154:I154"/>
    <mergeCell ref="N150:N155"/>
    <mergeCell ref="C152:I152"/>
    <mergeCell ref="C156:I156"/>
    <mergeCell ref="N158:N161"/>
    <mergeCell ref="C161:I161"/>
    <mergeCell ref="B89:H89"/>
    <mergeCell ref="C162:I162"/>
    <mergeCell ref="C147:I147"/>
    <mergeCell ref="C109:D109"/>
    <mergeCell ref="E109:I109"/>
    <mergeCell ref="C110:D110"/>
    <mergeCell ref="C97:I97"/>
    <mergeCell ref="C98:I98"/>
    <mergeCell ref="C137:D137"/>
    <mergeCell ref="C99:I99"/>
    <mergeCell ref="F65:K65"/>
    <mergeCell ref="A85:M85"/>
    <mergeCell ref="B82:C82"/>
    <mergeCell ref="E82:F82"/>
    <mergeCell ref="D67:E67"/>
    <mergeCell ref="F66:K66"/>
    <mergeCell ref="H82:K82"/>
    <mergeCell ref="D65:E65"/>
    <mergeCell ref="F74:H74"/>
    <mergeCell ref="E69:F69"/>
    <mergeCell ref="B52:C57"/>
    <mergeCell ref="D52:E52"/>
    <mergeCell ref="D56:E56"/>
    <mergeCell ref="D55:E55"/>
    <mergeCell ref="B43:D43"/>
    <mergeCell ref="C41:D41"/>
    <mergeCell ref="G37:H37"/>
    <mergeCell ref="E41:G41"/>
    <mergeCell ref="F55:K55"/>
    <mergeCell ref="K45:M45"/>
    <mergeCell ref="F52:K52"/>
    <mergeCell ref="E44:I44"/>
    <mergeCell ref="D53:E53"/>
    <mergeCell ref="E43:J43"/>
    <mergeCell ref="E39:H39"/>
    <mergeCell ref="I41:K41"/>
    <mergeCell ref="D62:E62"/>
    <mergeCell ref="B39:D39"/>
    <mergeCell ref="B69:D69"/>
    <mergeCell ref="H67:K67"/>
    <mergeCell ref="F80:H80"/>
    <mergeCell ref="B62:C68"/>
    <mergeCell ref="F62:M62"/>
    <mergeCell ref="J74:M74"/>
    <mergeCell ref="A72:M72"/>
    <mergeCell ref="J68:K68"/>
    <mergeCell ref="I69:K69"/>
    <mergeCell ref="I25:K25"/>
    <mergeCell ref="E25:H25"/>
    <mergeCell ref="E27:G27"/>
    <mergeCell ref="H45:I45"/>
    <mergeCell ref="F54:K54"/>
    <mergeCell ref="D54:E54"/>
    <mergeCell ref="J34:K34"/>
    <mergeCell ref="H33:K33"/>
    <mergeCell ref="B37:D37"/>
    <mergeCell ref="H12:K12"/>
    <mergeCell ref="D15:E15"/>
    <mergeCell ref="J19:K19"/>
    <mergeCell ref="B23:D23"/>
    <mergeCell ref="E24:G24"/>
    <mergeCell ref="B14:C19"/>
    <mergeCell ref="B24:D24"/>
    <mergeCell ref="E23:L23"/>
    <mergeCell ref="D17:E17"/>
    <mergeCell ref="E12:F12"/>
    <mergeCell ref="B12:C12"/>
    <mergeCell ref="B25:D25"/>
    <mergeCell ref="D18:E18"/>
    <mergeCell ref="D16:E16"/>
    <mergeCell ref="D14:E14"/>
    <mergeCell ref="E11:F11"/>
    <mergeCell ref="F14:K14"/>
    <mergeCell ref="F16:K16"/>
    <mergeCell ref="F17:K17"/>
    <mergeCell ref="H18:K18"/>
    <mergeCell ref="A1:D1"/>
    <mergeCell ref="H7:J7"/>
    <mergeCell ref="J2:K2"/>
    <mergeCell ref="J1:M1"/>
    <mergeCell ref="L2:M2"/>
    <mergeCell ref="F10:H10"/>
    <mergeCell ref="D10:E10"/>
    <mergeCell ref="D30:E30"/>
    <mergeCell ref="B29:C34"/>
    <mergeCell ref="F31:K31"/>
    <mergeCell ref="D32:E32"/>
    <mergeCell ref="F32:K32"/>
    <mergeCell ref="D33:E33"/>
    <mergeCell ref="D31:E31"/>
    <mergeCell ref="D29:E29"/>
    <mergeCell ref="F29:K29"/>
    <mergeCell ref="H56:K56"/>
    <mergeCell ref="E81:F81"/>
    <mergeCell ref="D64:E64"/>
    <mergeCell ref="D74:E74"/>
    <mergeCell ref="A77:M77"/>
    <mergeCell ref="D66:E66"/>
    <mergeCell ref="F63:G63"/>
    <mergeCell ref="D63:E63"/>
    <mergeCell ref="J57:K57"/>
    <mergeCell ref="D80:E80"/>
    <mergeCell ref="C121:D121"/>
    <mergeCell ref="E121:I121"/>
    <mergeCell ref="C135:D135"/>
    <mergeCell ref="C153:I153"/>
    <mergeCell ref="C125:I125"/>
    <mergeCell ref="C136:D136"/>
    <mergeCell ref="E136:I136"/>
    <mergeCell ref="N103:N113"/>
    <mergeCell ref="C112:D112"/>
    <mergeCell ref="E112:I112"/>
    <mergeCell ref="C113:D113"/>
    <mergeCell ref="E113:I113"/>
    <mergeCell ref="C105:D105"/>
    <mergeCell ref="C111:D111"/>
    <mergeCell ref="E111:I111"/>
    <mergeCell ref="N117:N124"/>
    <mergeCell ref="C122:D122"/>
    <mergeCell ref="E122:I122"/>
    <mergeCell ref="C123:D123"/>
    <mergeCell ref="E123:I123"/>
    <mergeCell ref="C124:D124"/>
    <mergeCell ref="E124:I124"/>
    <mergeCell ref="C118:D118"/>
    <mergeCell ref="E118:I118"/>
    <mergeCell ref="C119:D119"/>
    <mergeCell ref="N130:N137"/>
    <mergeCell ref="C131:D131"/>
    <mergeCell ref="E131:I131"/>
    <mergeCell ref="C132:D132"/>
    <mergeCell ref="E132:I132"/>
    <mergeCell ref="C133:D133"/>
    <mergeCell ref="E133:I133"/>
    <mergeCell ref="C134:D134"/>
    <mergeCell ref="E134:I134"/>
    <mergeCell ref="E135:I135"/>
    <mergeCell ref="N140:N146"/>
    <mergeCell ref="C143:D143"/>
    <mergeCell ref="E143:I143"/>
    <mergeCell ref="C144:D144"/>
    <mergeCell ref="E144:I144"/>
    <mergeCell ref="C145:D145"/>
    <mergeCell ref="E145:I145"/>
    <mergeCell ref="C146:D146"/>
    <mergeCell ref="C169:I169"/>
    <mergeCell ref="C170:I170"/>
    <mergeCell ref="C171:I171"/>
    <mergeCell ref="C172:I172"/>
    <mergeCell ref="C173:I173"/>
    <mergeCell ref="E137:I137"/>
    <mergeCell ref="C138:I138"/>
    <mergeCell ref="C160:I160"/>
    <mergeCell ref="C175:I175"/>
    <mergeCell ref="N177:N182"/>
    <mergeCell ref="C179:I179"/>
    <mergeCell ref="C180:I180"/>
    <mergeCell ref="C181:I181"/>
    <mergeCell ref="E146:I146"/>
    <mergeCell ref="N165:N174"/>
    <mergeCell ref="C166:I166"/>
    <mergeCell ref="C167:I167"/>
    <mergeCell ref="C168:I168"/>
    <mergeCell ref="N212:N222"/>
    <mergeCell ref="C213:I213"/>
    <mergeCell ref="C214:I214"/>
    <mergeCell ref="C215:I215"/>
    <mergeCell ref="C217:I217"/>
    <mergeCell ref="C218:I218"/>
    <mergeCell ref="C219:I219"/>
    <mergeCell ref="C222:H222"/>
    <mergeCell ref="C216:I216"/>
    <mergeCell ref="E232:I232"/>
    <mergeCell ref="C233:D233"/>
    <mergeCell ref="E233:I233"/>
    <mergeCell ref="C234:D234"/>
    <mergeCell ref="B206:L206"/>
    <mergeCell ref="B211:H211"/>
    <mergeCell ref="E234:I234"/>
    <mergeCell ref="C235:D235"/>
    <mergeCell ref="E235:I235"/>
    <mergeCell ref="C240:D240"/>
    <mergeCell ref="E240:I240"/>
    <mergeCell ref="N229:N235"/>
    <mergeCell ref="C230:D230"/>
    <mergeCell ref="E230:I230"/>
    <mergeCell ref="C231:D231"/>
    <mergeCell ref="E231:I231"/>
    <mergeCell ref="C232:D232"/>
    <mergeCell ref="C241:D241"/>
    <mergeCell ref="E241:I241"/>
    <mergeCell ref="N241:N246"/>
    <mergeCell ref="C242:D242"/>
    <mergeCell ref="E242:I242"/>
    <mergeCell ref="C243:D243"/>
    <mergeCell ref="E243:I243"/>
    <mergeCell ref="C244:D244"/>
    <mergeCell ref="E244:I244"/>
    <mergeCell ref="C245:D245"/>
    <mergeCell ref="E245:I245"/>
    <mergeCell ref="C246:D246"/>
    <mergeCell ref="E246:I246"/>
    <mergeCell ref="N249:N254"/>
    <mergeCell ref="C251:I251"/>
    <mergeCell ref="C252:I252"/>
    <mergeCell ref="C253:I253"/>
    <mergeCell ref="N257:N260"/>
    <mergeCell ref="C260:I260"/>
    <mergeCell ref="C261:I261"/>
    <mergeCell ref="N264:N273"/>
    <mergeCell ref="C265:I265"/>
    <mergeCell ref="C266:I266"/>
    <mergeCell ref="C267:I267"/>
    <mergeCell ref="C268:I268"/>
    <mergeCell ref="C269:I269"/>
    <mergeCell ref="C270:I270"/>
    <mergeCell ref="C271:I271"/>
    <mergeCell ref="C272:I272"/>
    <mergeCell ref="C274:I274"/>
    <mergeCell ref="N276:N281"/>
    <mergeCell ref="C278:I278"/>
    <mergeCell ref="C279:I279"/>
    <mergeCell ref="C280:I280"/>
    <mergeCell ref="B302:G302"/>
    <mergeCell ref="H302:J302"/>
    <mergeCell ref="B303:G303"/>
    <mergeCell ref="H303:J303"/>
    <mergeCell ref="N284:N286"/>
    <mergeCell ref="C286:I286"/>
    <mergeCell ref="C287:I287"/>
    <mergeCell ref="A300:M300"/>
    <mergeCell ref="B306:G306"/>
    <mergeCell ref="H306:J306"/>
    <mergeCell ref="B307:G307"/>
    <mergeCell ref="H307:J307"/>
    <mergeCell ref="B304:G304"/>
    <mergeCell ref="H304:J304"/>
    <mergeCell ref="B305:G305"/>
    <mergeCell ref="H305:J305"/>
    <mergeCell ref="B310:G310"/>
    <mergeCell ref="H310:J310"/>
    <mergeCell ref="B311:G311"/>
    <mergeCell ref="H311:J311"/>
    <mergeCell ref="B308:G308"/>
    <mergeCell ref="H308:J308"/>
    <mergeCell ref="B309:G309"/>
    <mergeCell ref="H309:J309"/>
    <mergeCell ref="D319:E319"/>
    <mergeCell ref="J319:K319"/>
    <mergeCell ref="A322:M322"/>
    <mergeCell ref="A323:M323"/>
    <mergeCell ref="B312:G312"/>
    <mergeCell ref="H312:J312"/>
    <mergeCell ref="D317:G317"/>
    <mergeCell ref="D318:E318"/>
    <mergeCell ref="J318:K318"/>
    <mergeCell ref="B325:E326"/>
    <mergeCell ref="G325:J326"/>
    <mergeCell ref="L326:M327"/>
    <mergeCell ref="B328:C328"/>
    <mergeCell ref="D328:E328"/>
    <mergeCell ref="G328:H328"/>
    <mergeCell ref="I328:K328"/>
    <mergeCell ref="L328:M328"/>
    <mergeCell ref="B344:M344"/>
    <mergeCell ref="B349:M349"/>
    <mergeCell ref="A353:M353"/>
    <mergeCell ref="A354:M354"/>
    <mergeCell ref="B329:E331"/>
    <mergeCell ref="G329:K331"/>
    <mergeCell ref="A342:M342"/>
    <mergeCell ref="B343:M343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O80:P80 O10:P10 O74:P74 O76:P76 C75:D75">
    <cfRule type="cellIs" priority="4" dxfId="3" operator="notEqual" stopIfTrue="1">
      <formula>""""""</formula>
    </cfRule>
  </conditionalFormatting>
  <conditionalFormatting sqref="J27:N27">
    <cfRule type="expression" priority="5" dxfId="0" stopIfTrue="1">
      <formula>$E$27="Autre"</formula>
    </cfRule>
  </conditionalFormatting>
  <conditionalFormatting sqref="K298">
    <cfRule type="expression" priority="6" dxfId="0" stopIfTrue="1">
      <formula>$G$298="Oui"</formula>
    </cfRule>
  </conditionalFormatting>
  <conditionalFormatting sqref="K196">
    <cfRule type="expression" priority="7" dxfId="0" stopIfTrue="1">
      <formula>$G$196="Oui"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27:G27">
      <formula1>$T$18:$T$40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E25:H25">
      <formula1>$T$2:$T$5</formula1>
    </dataValidation>
    <dataValidation allowBlank="1" showInputMessage="1" showErrorMessage="1" sqref="M25"/>
    <dataValidation type="list" allowBlank="1" showInputMessage="1" showErrorMessage="1" sqref="E37">
      <formula1>$W$2:$W$36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L348 F346:F347 G298 G196">
      <formula1>$Q$31:$Q$32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175" max="13" man="1"/>
    <brk id="27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5">
    <tabColor indexed="15"/>
  </sheetPr>
  <dimension ref="A1:Z367"/>
  <sheetViews>
    <sheetView showGridLines="0" zoomScale="70" zoomScaleNormal="70" zoomScaleSheetLayoutView="100" zoomScalePageLayoutView="0" workbookViewId="0" topLeftCell="A298">
      <selection activeCell="A323" sqref="A323:M323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3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non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330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160:I160"/>
    <mergeCell ref="C259:I259"/>
    <mergeCell ref="C216:I216"/>
    <mergeCell ref="C120:D120"/>
    <mergeCell ref="E120:I120"/>
    <mergeCell ref="C121:D121"/>
    <mergeCell ref="E121:I121"/>
    <mergeCell ref="C183:I183"/>
    <mergeCell ref="C156:I156"/>
    <mergeCell ref="C125:I125"/>
    <mergeCell ref="G37:H37"/>
    <mergeCell ref="C105:D105"/>
    <mergeCell ref="C118:D118"/>
    <mergeCell ref="E118:I118"/>
    <mergeCell ref="B89:H89"/>
    <mergeCell ref="E41:G41"/>
    <mergeCell ref="H82:K82"/>
    <mergeCell ref="H45:I45"/>
    <mergeCell ref="D65:E65"/>
    <mergeCell ref="F66:K66"/>
    <mergeCell ref="E11:F11"/>
    <mergeCell ref="D15:E15"/>
    <mergeCell ref="H12:K12"/>
    <mergeCell ref="E12:F12"/>
    <mergeCell ref="B12:C12"/>
    <mergeCell ref="D31:E31"/>
    <mergeCell ref="B25:D25"/>
    <mergeCell ref="D29:E29"/>
    <mergeCell ref="D30:E30"/>
    <mergeCell ref="B29:C34"/>
    <mergeCell ref="A1:D1"/>
    <mergeCell ref="H7:J7"/>
    <mergeCell ref="J2:K2"/>
    <mergeCell ref="J1:M1"/>
    <mergeCell ref="L2:M2"/>
    <mergeCell ref="F10:H10"/>
    <mergeCell ref="D10:E10"/>
    <mergeCell ref="H33:K33"/>
    <mergeCell ref="E23:L23"/>
    <mergeCell ref="F29:K29"/>
    <mergeCell ref="F31:K31"/>
    <mergeCell ref="E24:G24"/>
    <mergeCell ref="E25:H25"/>
    <mergeCell ref="D32:E32"/>
    <mergeCell ref="D33:E33"/>
    <mergeCell ref="B14:C19"/>
    <mergeCell ref="F14:K14"/>
    <mergeCell ref="F16:K16"/>
    <mergeCell ref="H18:K18"/>
    <mergeCell ref="D16:E16"/>
    <mergeCell ref="D14:E14"/>
    <mergeCell ref="D17:E17"/>
    <mergeCell ref="D18:E18"/>
    <mergeCell ref="J57:K57"/>
    <mergeCell ref="F54:K54"/>
    <mergeCell ref="J34:K34"/>
    <mergeCell ref="F17:K17"/>
    <mergeCell ref="F32:K32"/>
    <mergeCell ref="B24:D24"/>
    <mergeCell ref="E27:G27"/>
    <mergeCell ref="I25:K25"/>
    <mergeCell ref="J19:K19"/>
    <mergeCell ref="B23:D23"/>
    <mergeCell ref="E39:H39"/>
    <mergeCell ref="D54:E54"/>
    <mergeCell ref="D52:E52"/>
    <mergeCell ref="D80:E80"/>
    <mergeCell ref="F80:H80"/>
    <mergeCell ref="A77:M77"/>
    <mergeCell ref="I41:K41"/>
    <mergeCell ref="D55:E55"/>
    <mergeCell ref="F55:K55"/>
    <mergeCell ref="B43:D43"/>
    <mergeCell ref="E44:I44"/>
    <mergeCell ref="K45:M45"/>
    <mergeCell ref="F52:K52"/>
    <mergeCell ref="D53:E53"/>
    <mergeCell ref="J68:K68"/>
    <mergeCell ref="J74:M74"/>
    <mergeCell ref="A72:M72"/>
    <mergeCell ref="B69:D69"/>
    <mergeCell ref="D74:E74"/>
    <mergeCell ref="D67:E67"/>
    <mergeCell ref="C282:I282"/>
    <mergeCell ref="D63:E63"/>
    <mergeCell ref="B82:C82"/>
    <mergeCell ref="E82:F82"/>
    <mergeCell ref="B62:C68"/>
    <mergeCell ref="C220:I220"/>
    <mergeCell ref="E69:F69"/>
    <mergeCell ref="I69:K69"/>
    <mergeCell ref="A85:M85"/>
    <mergeCell ref="H67:K67"/>
    <mergeCell ref="N90:N99"/>
    <mergeCell ref="C101:I101"/>
    <mergeCell ref="E106:I106"/>
    <mergeCell ref="F65:K65"/>
    <mergeCell ref="N103:N113"/>
    <mergeCell ref="C112:D112"/>
    <mergeCell ref="E112:I112"/>
    <mergeCell ref="C113:D113"/>
    <mergeCell ref="E113:I113"/>
    <mergeCell ref="D66:E66"/>
    <mergeCell ref="E137:I137"/>
    <mergeCell ref="C138:I138"/>
    <mergeCell ref="C136:D136"/>
    <mergeCell ref="E136:I136"/>
    <mergeCell ref="E145:I145"/>
    <mergeCell ref="C146:D146"/>
    <mergeCell ref="E146:I146"/>
    <mergeCell ref="C93:I93"/>
    <mergeCell ref="N158:N161"/>
    <mergeCell ref="C161:I161"/>
    <mergeCell ref="C95:I95"/>
    <mergeCell ref="C96:I96"/>
    <mergeCell ref="C97:I97"/>
    <mergeCell ref="C98:I98"/>
    <mergeCell ref="C100:H100"/>
    <mergeCell ref="C147:I147"/>
    <mergeCell ref="C137:D137"/>
    <mergeCell ref="B11:C11"/>
    <mergeCell ref="C107:D107"/>
    <mergeCell ref="C108:D108"/>
    <mergeCell ref="E108:I108"/>
    <mergeCell ref="B37:D37"/>
    <mergeCell ref="C41:D41"/>
    <mergeCell ref="B39:D39"/>
    <mergeCell ref="C91:I91"/>
    <mergeCell ref="C92:I92"/>
    <mergeCell ref="E43:J43"/>
    <mergeCell ref="B52:C57"/>
    <mergeCell ref="E81:F81"/>
    <mergeCell ref="D64:E64"/>
    <mergeCell ref="C94:I94"/>
    <mergeCell ref="D56:E56"/>
    <mergeCell ref="F62:M62"/>
    <mergeCell ref="H56:K56"/>
    <mergeCell ref="F63:G63"/>
    <mergeCell ref="D62:E62"/>
    <mergeCell ref="F74:H74"/>
    <mergeCell ref="C99:I99"/>
    <mergeCell ref="E119:I119"/>
    <mergeCell ref="E105:I105"/>
    <mergeCell ref="C106:D106"/>
    <mergeCell ref="C111:D111"/>
    <mergeCell ref="E111:I111"/>
    <mergeCell ref="C119:D119"/>
    <mergeCell ref="C109:D109"/>
    <mergeCell ref="E109:I109"/>
    <mergeCell ref="C110:D110"/>
    <mergeCell ref="N130:N137"/>
    <mergeCell ref="C131:D131"/>
    <mergeCell ref="E110:I110"/>
    <mergeCell ref="C114:I114"/>
    <mergeCell ref="C221:I221"/>
    <mergeCell ref="C255:I255"/>
    <mergeCell ref="C162:I162"/>
    <mergeCell ref="C154:I154"/>
    <mergeCell ref="C153:I153"/>
    <mergeCell ref="C135:D135"/>
    <mergeCell ref="N117:N124"/>
    <mergeCell ref="C122:D122"/>
    <mergeCell ref="E122:I122"/>
    <mergeCell ref="C123:D123"/>
    <mergeCell ref="E123:I123"/>
    <mergeCell ref="C124:D124"/>
    <mergeCell ref="E124:I124"/>
    <mergeCell ref="E131:I131"/>
    <mergeCell ref="C132:D132"/>
    <mergeCell ref="E132:I132"/>
    <mergeCell ref="C133:D133"/>
    <mergeCell ref="E133:I133"/>
    <mergeCell ref="C170:I170"/>
    <mergeCell ref="E135:I135"/>
    <mergeCell ref="C134:D134"/>
    <mergeCell ref="E134:I134"/>
    <mergeCell ref="C152:I152"/>
    <mergeCell ref="C171:I171"/>
    <mergeCell ref="C172:I172"/>
    <mergeCell ref="C173:I173"/>
    <mergeCell ref="N140:N146"/>
    <mergeCell ref="C143:D143"/>
    <mergeCell ref="E143:I143"/>
    <mergeCell ref="C144:D144"/>
    <mergeCell ref="E144:I144"/>
    <mergeCell ref="C145:D145"/>
    <mergeCell ref="N150:N155"/>
    <mergeCell ref="C175:I175"/>
    <mergeCell ref="N177:N182"/>
    <mergeCell ref="C179:I179"/>
    <mergeCell ref="C180:I180"/>
    <mergeCell ref="C181:I181"/>
    <mergeCell ref="N165:N174"/>
    <mergeCell ref="C166:I166"/>
    <mergeCell ref="C167:I167"/>
    <mergeCell ref="C168:I168"/>
    <mergeCell ref="C169:I169"/>
    <mergeCell ref="N212:N222"/>
    <mergeCell ref="C213:I213"/>
    <mergeCell ref="C214:I214"/>
    <mergeCell ref="C215:I215"/>
    <mergeCell ref="C217:I217"/>
    <mergeCell ref="C218:I218"/>
    <mergeCell ref="C219:I219"/>
    <mergeCell ref="C222:H222"/>
    <mergeCell ref="C223:I223"/>
    <mergeCell ref="C228:D228"/>
    <mergeCell ref="E228:I228"/>
    <mergeCell ref="C229:D229"/>
    <mergeCell ref="E229:I229"/>
    <mergeCell ref="B206:L206"/>
    <mergeCell ref="B211:H211"/>
    <mergeCell ref="N229:N235"/>
    <mergeCell ref="C230:D230"/>
    <mergeCell ref="E230:I230"/>
    <mergeCell ref="C231:D231"/>
    <mergeCell ref="E231:I231"/>
    <mergeCell ref="C232:D232"/>
    <mergeCell ref="E232:I232"/>
    <mergeCell ref="C233:D233"/>
    <mergeCell ref="E233:I233"/>
    <mergeCell ref="C234:D234"/>
    <mergeCell ref="E234:I234"/>
    <mergeCell ref="C235:D235"/>
    <mergeCell ref="E235:I235"/>
    <mergeCell ref="C240:D240"/>
    <mergeCell ref="E240:I240"/>
    <mergeCell ref="C236:I236"/>
    <mergeCell ref="C241:D241"/>
    <mergeCell ref="E241:I241"/>
    <mergeCell ref="N241:N246"/>
    <mergeCell ref="C242:D242"/>
    <mergeCell ref="E242:I242"/>
    <mergeCell ref="C243:D243"/>
    <mergeCell ref="E243:I243"/>
    <mergeCell ref="C244:D244"/>
    <mergeCell ref="E244:I244"/>
    <mergeCell ref="C245:D245"/>
    <mergeCell ref="E245:I245"/>
    <mergeCell ref="C246:D246"/>
    <mergeCell ref="E246:I246"/>
    <mergeCell ref="N249:N254"/>
    <mergeCell ref="C251:I251"/>
    <mergeCell ref="C252:I252"/>
    <mergeCell ref="C253:I253"/>
    <mergeCell ref="C247:I247"/>
    <mergeCell ref="N257:N260"/>
    <mergeCell ref="C260:I260"/>
    <mergeCell ref="C261:I261"/>
    <mergeCell ref="N264:N273"/>
    <mergeCell ref="C265:I265"/>
    <mergeCell ref="C266:I266"/>
    <mergeCell ref="C267:I267"/>
    <mergeCell ref="C268:I268"/>
    <mergeCell ref="C269:I269"/>
    <mergeCell ref="C270:I270"/>
    <mergeCell ref="C271:I271"/>
    <mergeCell ref="C272:I272"/>
    <mergeCell ref="C274:I274"/>
    <mergeCell ref="N276:N281"/>
    <mergeCell ref="C278:I278"/>
    <mergeCell ref="C279:I279"/>
    <mergeCell ref="C280:I280"/>
    <mergeCell ref="B302:G302"/>
    <mergeCell ref="H302:J302"/>
    <mergeCell ref="B303:G303"/>
    <mergeCell ref="H303:J303"/>
    <mergeCell ref="N284:N286"/>
    <mergeCell ref="C286:I286"/>
    <mergeCell ref="C287:I287"/>
    <mergeCell ref="A300:M300"/>
    <mergeCell ref="B306:G306"/>
    <mergeCell ref="H306:J306"/>
    <mergeCell ref="B307:G307"/>
    <mergeCell ref="H307:J307"/>
    <mergeCell ref="B304:G304"/>
    <mergeCell ref="H304:J304"/>
    <mergeCell ref="B305:G305"/>
    <mergeCell ref="H305:J305"/>
    <mergeCell ref="B310:G310"/>
    <mergeCell ref="H310:J310"/>
    <mergeCell ref="B311:G311"/>
    <mergeCell ref="H311:J311"/>
    <mergeCell ref="B308:G308"/>
    <mergeCell ref="H308:J308"/>
    <mergeCell ref="B309:G309"/>
    <mergeCell ref="H309:J309"/>
    <mergeCell ref="D319:E319"/>
    <mergeCell ref="J319:K319"/>
    <mergeCell ref="A322:M322"/>
    <mergeCell ref="A323:M323"/>
    <mergeCell ref="B312:G312"/>
    <mergeCell ref="H312:J312"/>
    <mergeCell ref="D317:G317"/>
    <mergeCell ref="D318:E318"/>
    <mergeCell ref="J318:K318"/>
    <mergeCell ref="B325:E326"/>
    <mergeCell ref="G325:J326"/>
    <mergeCell ref="L326:M327"/>
    <mergeCell ref="B328:C328"/>
    <mergeCell ref="D328:E328"/>
    <mergeCell ref="G328:H328"/>
    <mergeCell ref="I328:K328"/>
    <mergeCell ref="L328:M328"/>
    <mergeCell ref="B344:M344"/>
    <mergeCell ref="B349:M349"/>
    <mergeCell ref="A353:M353"/>
    <mergeCell ref="A354:M354"/>
    <mergeCell ref="B329:E331"/>
    <mergeCell ref="G329:K331"/>
    <mergeCell ref="A342:M342"/>
    <mergeCell ref="B343:M343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O80:P80 O10:P10 O74:P74 O76:P76 C75:D75">
    <cfRule type="cellIs" priority="4" dxfId="3" operator="notEqual" stopIfTrue="1">
      <formula>""""""</formula>
    </cfRule>
  </conditionalFormatting>
  <conditionalFormatting sqref="J27:N27">
    <cfRule type="expression" priority="5" dxfId="0" stopIfTrue="1">
      <formula>$E$27="Autre"</formula>
    </cfRule>
  </conditionalFormatting>
  <conditionalFormatting sqref="K298">
    <cfRule type="expression" priority="6" dxfId="0" stopIfTrue="1">
      <formula>$G$298="Oui"</formula>
    </cfRule>
  </conditionalFormatting>
  <conditionalFormatting sqref="K196">
    <cfRule type="expression" priority="7" dxfId="0" stopIfTrue="1">
      <formula>$G$196="Oui"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27:G27">
      <formula1>$T$18:$T$40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E25:H25">
      <formula1>$T$2:$T$5</formula1>
    </dataValidation>
    <dataValidation allowBlank="1" showInputMessage="1" showErrorMessage="1" sqref="M25"/>
    <dataValidation type="list" allowBlank="1" showInputMessage="1" showErrorMessage="1" sqref="E37">
      <formula1>$W$2:$W$36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L348 F346:F347 G298 G196">
      <formula1>$Q$31:$Q$32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175" max="13" man="1"/>
    <brk id="27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6">
    <tabColor indexed="15"/>
  </sheetPr>
  <dimension ref="A1:Z367"/>
  <sheetViews>
    <sheetView showGridLines="0" zoomScale="70" zoomScaleNormal="70" zoomScaleSheetLayoutView="100" zoomScalePageLayoutView="0" workbookViewId="0" topLeftCell="A283">
      <selection activeCell="A323" sqref="A323:M323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4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non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330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223:I223"/>
    <mergeCell ref="C228:D228"/>
    <mergeCell ref="E228:I228"/>
    <mergeCell ref="C229:D229"/>
    <mergeCell ref="E229:I229"/>
    <mergeCell ref="C259:I259"/>
    <mergeCell ref="C255:I255"/>
    <mergeCell ref="C236:I236"/>
    <mergeCell ref="C247:I247"/>
    <mergeCell ref="C241:D241"/>
    <mergeCell ref="E234:I234"/>
    <mergeCell ref="C100:H100"/>
    <mergeCell ref="C114:I114"/>
    <mergeCell ref="C105:D105"/>
    <mergeCell ref="C221:I221"/>
    <mergeCell ref="C160:I160"/>
    <mergeCell ref="C220:I220"/>
    <mergeCell ref="C183:I183"/>
    <mergeCell ref="E118:I118"/>
    <mergeCell ref="C216:I216"/>
    <mergeCell ref="C91:I91"/>
    <mergeCell ref="C92:I92"/>
    <mergeCell ref="C93:I93"/>
    <mergeCell ref="C94:I94"/>
    <mergeCell ref="E105:I105"/>
    <mergeCell ref="C106:D106"/>
    <mergeCell ref="C282:I282"/>
    <mergeCell ref="N90:N99"/>
    <mergeCell ref="C101:I101"/>
    <mergeCell ref="E106:I106"/>
    <mergeCell ref="C154:I154"/>
    <mergeCell ref="N150:N155"/>
    <mergeCell ref="C152:I152"/>
    <mergeCell ref="C156:I156"/>
    <mergeCell ref="N158:N161"/>
    <mergeCell ref="C161:I161"/>
    <mergeCell ref="C162:I162"/>
    <mergeCell ref="C147:I147"/>
    <mergeCell ref="C109:D109"/>
    <mergeCell ref="E109:I109"/>
    <mergeCell ref="C110:D110"/>
    <mergeCell ref="C95:I95"/>
    <mergeCell ref="C96:I96"/>
    <mergeCell ref="C120:D120"/>
    <mergeCell ref="E120:I120"/>
    <mergeCell ref="C107:D107"/>
    <mergeCell ref="A85:M85"/>
    <mergeCell ref="B82:C82"/>
    <mergeCell ref="E82:F82"/>
    <mergeCell ref="D67:E67"/>
    <mergeCell ref="J68:K68"/>
    <mergeCell ref="D74:E74"/>
    <mergeCell ref="A77:M77"/>
    <mergeCell ref="E39:H39"/>
    <mergeCell ref="B52:C57"/>
    <mergeCell ref="D54:E54"/>
    <mergeCell ref="I41:K41"/>
    <mergeCell ref="E69:F69"/>
    <mergeCell ref="I69:K69"/>
    <mergeCell ref="F65:K65"/>
    <mergeCell ref="F54:K54"/>
    <mergeCell ref="D63:E63"/>
    <mergeCell ref="D66:E66"/>
    <mergeCell ref="F63:G63"/>
    <mergeCell ref="B37:D37"/>
    <mergeCell ref="C41:D41"/>
    <mergeCell ref="D62:E62"/>
    <mergeCell ref="B39:D39"/>
    <mergeCell ref="D53:E53"/>
    <mergeCell ref="E43:J43"/>
    <mergeCell ref="F80:H80"/>
    <mergeCell ref="B62:C68"/>
    <mergeCell ref="F62:M62"/>
    <mergeCell ref="J74:M74"/>
    <mergeCell ref="A72:M72"/>
    <mergeCell ref="D52:E52"/>
    <mergeCell ref="D56:E56"/>
    <mergeCell ref="D55:E55"/>
    <mergeCell ref="F66:K66"/>
    <mergeCell ref="J57:K57"/>
    <mergeCell ref="B14:C19"/>
    <mergeCell ref="B24:D24"/>
    <mergeCell ref="B25:D25"/>
    <mergeCell ref="D18:E18"/>
    <mergeCell ref="D16:E16"/>
    <mergeCell ref="H12:K12"/>
    <mergeCell ref="E23:L23"/>
    <mergeCell ref="D17:E17"/>
    <mergeCell ref="E25:H25"/>
    <mergeCell ref="D15:E15"/>
    <mergeCell ref="A1:D1"/>
    <mergeCell ref="H7:J7"/>
    <mergeCell ref="J2:K2"/>
    <mergeCell ref="J1:M1"/>
    <mergeCell ref="L2:M2"/>
    <mergeCell ref="B12:C12"/>
    <mergeCell ref="E11:F11"/>
    <mergeCell ref="B11:C11"/>
    <mergeCell ref="E12:F12"/>
    <mergeCell ref="G37:H37"/>
    <mergeCell ref="F29:K29"/>
    <mergeCell ref="D30:E30"/>
    <mergeCell ref="I25:K25"/>
    <mergeCell ref="F31:K31"/>
    <mergeCell ref="D29:E29"/>
    <mergeCell ref="D33:E33"/>
    <mergeCell ref="E27:G27"/>
    <mergeCell ref="J34:K34"/>
    <mergeCell ref="K45:M45"/>
    <mergeCell ref="B43:D43"/>
    <mergeCell ref="E44:I44"/>
    <mergeCell ref="F10:H10"/>
    <mergeCell ref="D10:E10"/>
    <mergeCell ref="F14:K14"/>
    <mergeCell ref="D14:E14"/>
    <mergeCell ref="E24:G24"/>
    <mergeCell ref="J19:K19"/>
    <mergeCell ref="B23:D23"/>
    <mergeCell ref="B29:C34"/>
    <mergeCell ref="F16:K16"/>
    <mergeCell ref="F17:K17"/>
    <mergeCell ref="H18:K18"/>
    <mergeCell ref="H33:K33"/>
    <mergeCell ref="D32:E32"/>
    <mergeCell ref="F32:K32"/>
    <mergeCell ref="D31:E31"/>
    <mergeCell ref="B89:H89"/>
    <mergeCell ref="E110:I110"/>
    <mergeCell ref="C97:I97"/>
    <mergeCell ref="C98:I98"/>
    <mergeCell ref="C99:I99"/>
    <mergeCell ref="F55:K55"/>
    <mergeCell ref="F74:H74"/>
    <mergeCell ref="D80:E80"/>
    <mergeCell ref="B69:D69"/>
    <mergeCell ref="H67:K67"/>
    <mergeCell ref="E137:I137"/>
    <mergeCell ref="C138:I138"/>
    <mergeCell ref="E41:G41"/>
    <mergeCell ref="H82:K82"/>
    <mergeCell ref="H45:I45"/>
    <mergeCell ref="D65:E65"/>
    <mergeCell ref="F52:K52"/>
    <mergeCell ref="H56:K56"/>
    <mergeCell ref="E81:F81"/>
    <mergeCell ref="D64:E64"/>
    <mergeCell ref="C121:D121"/>
    <mergeCell ref="E121:I121"/>
    <mergeCell ref="C135:D135"/>
    <mergeCell ref="C153:I153"/>
    <mergeCell ref="C125:I125"/>
    <mergeCell ref="C136:D136"/>
    <mergeCell ref="E136:I136"/>
    <mergeCell ref="C137:D137"/>
    <mergeCell ref="C134:D134"/>
    <mergeCell ref="E134:I134"/>
    <mergeCell ref="C118:D118"/>
    <mergeCell ref="N103:N113"/>
    <mergeCell ref="C112:D112"/>
    <mergeCell ref="E112:I112"/>
    <mergeCell ref="C113:D113"/>
    <mergeCell ref="E113:I113"/>
    <mergeCell ref="C111:D111"/>
    <mergeCell ref="E111:I111"/>
    <mergeCell ref="C108:D108"/>
    <mergeCell ref="E108:I108"/>
    <mergeCell ref="E135:I135"/>
    <mergeCell ref="N117:N124"/>
    <mergeCell ref="C122:D122"/>
    <mergeCell ref="E122:I122"/>
    <mergeCell ref="C123:D123"/>
    <mergeCell ref="E123:I123"/>
    <mergeCell ref="C124:D124"/>
    <mergeCell ref="E124:I124"/>
    <mergeCell ref="C119:D119"/>
    <mergeCell ref="E119:I119"/>
    <mergeCell ref="E145:I145"/>
    <mergeCell ref="C146:D146"/>
    <mergeCell ref="E146:I146"/>
    <mergeCell ref="N130:N137"/>
    <mergeCell ref="C131:D131"/>
    <mergeCell ref="E131:I131"/>
    <mergeCell ref="C132:D132"/>
    <mergeCell ref="E132:I132"/>
    <mergeCell ref="C133:D133"/>
    <mergeCell ref="E133:I133"/>
    <mergeCell ref="C170:I170"/>
    <mergeCell ref="C171:I171"/>
    <mergeCell ref="C172:I172"/>
    <mergeCell ref="C173:I173"/>
    <mergeCell ref="N140:N146"/>
    <mergeCell ref="C143:D143"/>
    <mergeCell ref="E143:I143"/>
    <mergeCell ref="C144:D144"/>
    <mergeCell ref="E144:I144"/>
    <mergeCell ref="C145:D145"/>
    <mergeCell ref="C175:I175"/>
    <mergeCell ref="N177:N182"/>
    <mergeCell ref="C179:I179"/>
    <mergeCell ref="C180:I180"/>
    <mergeCell ref="C181:I181"/>
    <mergeCell ref="N165:N174"/>
    <mergeCell ref="C166:I166"/>
    <mergeCell ref="C167:I167"/>
    <mergeCell ref="C168:I168"/>
    <mergeCell ref="C169:I169"/>
    <mergeCell ref="B206:L206"/>
    <mergeCell ref="B211:H211"/>
    <mergeCell ref="N212:N222"/>
    <mergeCell ref="C213:I213"/>
    <mergeCell ref="C214:I214"/>
    <mergeCell ref="C215:I215"/>
    <mergeCell ref="C217:I217"/>
    <mergeCell ref="C218:I218"/>
    <mergeCell ref="C219:I219"/>
    <mergeCell ref="C222:H222"/>
    <mergeCell ref="N229:N235"/>
    <mergeCell ref="C230:D230"/>
    <mergeCell ref="E230:I230"/>
    <mergeCell ref="C231:D231"/>
    <mergeCell ref="E231:I231"/>
    <mergeCell ref="C232:D232"/>
    <mergeCell ref="E232:I232"/>
    <mergeCell ref="C233:D233"/>
    <mergeCell ref="E233:I233"/>
    <mergeCell ref="C234:D234"/>
    <mergeCell ref="E244:I244"/>
    <mergeCell ref="C245:D245"/>
    <mergeCell ref="E245:I245"/>
    <mergeCell ref="C246:D246"/>
    <mergeCell ref="C235:D235"/>
    <mergeCell ref="E235:I235"/>
    <mergeCell ref="C240:D240"/>
    <mergeCell ref="E240:I240"/>
    <mergeCell ref="E241:I241"/>
    <mergeCell ref="E246:I246"/>
    <mergeCell ref="N249:N254"/>
    <mergeCell ref="C251:I251"/>
    <mergeCell ref="C252:I252"/>
    <mergeCell ref="C253:I253"/>
    <mergeCell ref="N241:N246"/>
    <mergeCell ref="C242:D242"/>
    <mergeCell ref="E242:I242"/>
    <mergeCell ref="C243:D243"/>
    <mergeCell ref="E243:I243"/>
    <mergeCell ref="C244:D244"/>
    <mergeCell ref="N257:N260"/>
    <mergeCell ref="C260:I260"/>
    <mergeCell ref="C261:I261"/>
    <mergeCell ref="N264:N273"/>
    <mergeCell ref="C265:I265"/>
    <mergeCell ref="C266:I266"/>
    <mergeCell ref="C267:I267"/>
    <mergeCell ref="C268:I268"/>
    <mergeCell ref="C269:I269"/>
    <mergeCell ref="C270:I270"/>
    <mergeCell ref="C271:I271"/>
    <mergeCell ref="C272:I272"/>
    <mergeCell ref="C274:I274"/>
    <mergeCell ref="N276:N281"/>
    <mergeCell ref="C278:I278"/>
    <mergeCell ref="C279:I279"/>
    <mergeCell ref="C280:I280"/>
    <mergeCell ref="B302:G302"/>
    <mergeCell ref="H302:J302"/>
    <mergeCell ref="B303:G303"/>
    <mergeCell ref="H303:J303"/>
    <mergeCell ref="N284:N286"/>
    <mergeCell ref="C286:I286"/>
    <mergeCell ref="C287:I287"/>
    <mergeCell ref="A300:M300"/>
    <mergeCell ref="B306:G306"/>
    <mergeCell ref="H306:J306"/>
    <mergeCell ref="B307:G307"/>
    <mergeCell ref="H307:J307"/>
    <mergeCell ref="B304:G304"/>
    <mergeCell ref="H304:J304"/>
    <mergeCell ref="B305:G305"/>
    <mergeCell ref="H305:J305"/>
    <mergeCell ref="B310:G310"/>
    <mergeCell ref="H310:J310"/>
    <mergeCell ref="B311:G311"/>
    <mergeCell ref="H311:J311"/>
    <mergeCell ref="B308:G308"/>
    <mergeCell ref="H308:J308"/>
    <mergeCell ref="B309:G309"/>
    <mergeCell ref="H309:J309"/>
    <mergeCell ref="D319:E319"/>
    <mergeCell ref="J319:K319"/>
    <mergeCell ref="A322:M322"/>
    <mergeCell ref="A323:M323"/>
    <mergeCell ref="B312:G312"/>
    <mergeCell ref="H312:J312"/>
    <mergeCell ref="D317:G317"/>
    <mergeCell ref="D318:E318"/>
    <mergeCell ref="J318:K318"/>
    <mergeCell ref="B325:E326"/>
    <mergeCell ref="G325:J326"/>
    <mergeCell ref="L326:M327"/>
    <mergeCell ref="B328:C328"/>
    <mergeCell ref="D328:E328"/>
    <mergeCell ref="G328:H328"/>
    <mergeCell ref="I328:K328"/>
    <mergeCell ref="L328:M328"/>
    <mergeCell ref="B344:M344"/>
    <mergeCell ref="B349:M349"/>
    <mergeCell ref="A353:M353"/>
    <mergeCell ref="A354:M354"/>
    <mergeCell ref="B329:E331"/>
    <mergeCell ref="G329:K331"/>
    <mergeCell ref="A342:M342"/>
    <mergeCell ref="B343:M343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O80:P80 O10:P10 O74:P74 O76:P76 C75:D75">
    <cfRule type="cellIs" priority="4" dxfId="3" operator="notEqual" stopIfTrue="1">
      <formula>""""""</formula>
    </cfRule>
  </conditionalFormatting>
  <conditionalFormatting sqref="J27:N27">
    <cfRule type="expression" priority="5" dxfId="0" stopIfTrue="1">
      <formula>$E$27="Autre"</formula>
    </cfRule>
  </conditionalFormatting>
  <conditionalFormatting sqref="K298">
    <cfRule type="expression" priority="6" dxfId="0" stopIfTrue="1">
      <formula>$G$298="Oui"</formula>
    </cfRule>
  </conditionalFormatting>
  <conditionalFormatting sqref="K196">
    <cfRule type="expression" priority="7" dxfId="0" stopIfTrue="1">
      <formula>$G$196="Oui"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27:G27">
      <formula1>$T$18:$T$40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L348 F346:F347 G298 G196">
      <formula1>$Q$31:$Q$32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E37">
      <formula1>$W$2:$W$36</formula1>
    </dataValidation>
    <dataValidation allowBlank="1" showInputMessage="1" showErrorMessage="1" sqref="M25"/>
    <dataValidation type="list" allowBlank="1" showInputMessage="1" showErrorMessage="1" sqref="E25:H25">
      <formula1>$T$2:$T$5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175" max="13" man="1"/>
    <brk id="272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7">
    <tabColor indexed="15"/>
  </sheetPr>
  <dimension ref="A1:Z367"/>
  <sheetViews>
    <sheetView showGridLines="0" zoomScale="70" zoomScaleNormal="70" zoomScaleSheetLayoutView="100" zoomScalePageLayoutView="0" workbookViewId="0" topLeftCell="A292">
      <selection activeCell="A323" sqref="A323:M323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5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non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330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160:I160"/>
    <mergeCell ref="C259:I259"/>
    <mergeCell ref="C216:I216"/>
    <mergeCell ref="C120:D120"/>
    <mergeCell ref="E120:I120"/>
    <mergeCell ref="C121:D121"/>
    <mergeCell ref="E121:I121"/>
    <mergeCell ref="C183:I183"/>
    <mergeCell ref="C156:I156"/>
    <mergeCell ref="C125:I125"/>
    <mergeCell ref="G37:H37"/>
    <mergeCell ref="C105:D105"/>
    <mergeCell ref="C118:D118"/>
    <mergeCell ref="E118:I118"/>
    <mergeCell ref="B89:H89"/>
    <mergeCell ref="E41:G41"/>
    <mergeCell ref="H82:K82"/>
    <mergeCell ref="H45:I45"/>
    <mergeCell ref="D65:E65"/>
    <mergeCell ref="F66:K66"/>
    <mergeCell ref="E11:F11"/>
    <mergeCell ref="D15:E15"/>
    <mergeCell ref="H12:K12"/>
    <mergeCell ref="E12:F12"/>
    <mergeCell ref="B12:C12"/>
    <mergeCell ref="D31:E31"/>
    <mergeCell ref="B25:D25"/>
    <mergeCell ref="D29:E29"/>
    <mergeCell ref="D30:E30"/>
    <mergeCell ref="B29:C34"/>
    <mergeCell ref="A1:D1"/>
    <mergeCell ref="H7:J7"/>
    <mergeCell ref="J2:K2"/>
    <mergeCell ref="J1:M1"/>
    <mergeCell ref="L2:M2"/>
    <mergeCell ref="F10:H10"/>
    <mergeCell ref="D10:E10"/>
    <mergeCell ref="H33:K33"/>
    <mergeCell ref="E23:L23"/>
    <mergeCell ref="F29:K29"/>
    <mergeCell ref="F31:K31"/>
    <mergeCell ref="E24:G24"/>
    <mergeCell ref="E25:H25"/>
    <mergeCell ref="D32:E32"/>
    <mergeCell ref="D33:E33"/>
    <mergeCell ref="B14:C19"/>
    <mergeCell ref="F14:K14"/>
    <mergeCell ref="F16:K16"/>
    <mergeCell ref="H18:K18"/>
    <mergeCell ref="D16:E16"/>
    <mergeCell ref="D14:E14"/>
    <mergeCell ref="D17:E17"/>
    <mergeCell ref="D18:E18"/>
    <mergeCell ref="J57:K57"/>
    <mergeCell ref="F54:K54"/>
    <mergeCell ref="J34:K34"/>
    <mergeCell ref="F17:K17"/>
    <mergeCell ref="F32:K32"/>
    <mergeCell ref="B24:D24"/>
    <mergeCell ref="E27:G27"/>
    <mergeCell ref="I25:K25"/>
    <mergeCell ref="J19:K19"/>
    <mergeCell ref="B23:D23"/>
    <mergeCell ref="E39:H39"/>
    <mergeCell ref="D54:E54"/>
    <mergeCell ref="D52:E52"/>
    <mergeCell ref="D80:E80"/>
    <mergeCell ref="F80:H80"/>
    <mergeCell ref="A77:M77"/>
    <mergeCell ref="I41:K41"/>
    <mergeCell ref="D55:E55"/>
    <mergeCell ref="F55:K55"/>
    <mergeCell ref="B43:D43"/>
    <mergeCell ref="E44:I44"/>
    <mergeCell ref="K45:M45"/>
    <mergeCell ref="F52:K52"/>
    <mergeCell ref="D53:E53"/>
    <mergeCell ref="J68:K68"/>
    <mergeCell ref="J74:M74"/>
    <mergeCell ref="A72:M72"/>
    <mergeCell ref="B69:D69"/>
    <mergeCell ref="D74:E74"/>
    <mergeCell ref="D67:E67"/>
    <mergeCell ref="C282:I282"/>
    <mergeCell ref="D63:E63"/>
    <mergeCell ref="B82:C82"/>
    <mergeCell ref="E82:F82"/>
    <mergeCell ref="B62:C68"/>
    <mergeCell ref="C220:I220"/>
    <mergeCell ref="E69:F69"/>
    <mergeCell ref="I69:K69"/>
    <mergeCell ref="A85:M85"/>
    <mergeCell ref="H67:K67"/>
    <mergeCell ref="N90:N99"/>
    <mergeCell ref="C101:I101"/>
    <mergeCell ref="E106:I106"/>
    <mergeCell ref="F65:K65"/>
    <mergeCell ref="N103:N113"/>
    <mergeCell ref="C112:D112"/>
    <mergeCell ref="E112:I112"/>
    <mergeCell ref="C113:D113"/>
    <mergeCell ref="E113:I113"/>
    <mergeCell ref="D66:E66"/>
    <mergeCell ref="E137:I137"/>
    <mergeCell ref="C138:I138"/>
    <mergeCell ref="C136:D136"/>
    <mergeCell ref="E136:I136"/>
    <mergeCell ref="E145:I145"/>
    <mergeCell ref="C146:D146"/>
    <mergeCell ref="E146:I146"/>
    <mergeCell ref="C93:I93"/>
    <mergeCell ref="N158:N161"/>
    <mergeCell ref="C161:I161"/>
    <mergeCell ref="C95:I95"/>
    <mergeCell ref="C96:I96"/>
    <mergeCell ref="C97:I97"/>
    <mergeCell ref="C98:I98"/>
    <mergeCell ref="C100:H100"/>
    <mergeCell ref="C147:I147"/>
    <mergeCell ref="C137:D137"/>
    <mergeCell ref="B11:C11"/>
    <mergeCell ref="C107:D107"/>
    <mergeCell ref="C108:D108"/>
    <mergeCell ref="E108:I108"/>
    <mergeCell ref="B37:D37"/>
    <mergeCell ref="C41:D41"/>
    <mergeCell ref="B39:D39"/>
    <mergeCell ref="C91:I91"/>
    <mergeCell ref="C92:I92"/>
    <mergeCell ref="E43:J43"/>
    <mergeCell ref="B52:C57"/>
    <mergeCell ref="E81:F81"/>
    <mergeCell ref="D64:E64"/>
    <mergeCell ref="C94:I94"/>
    <mergeCell ref="D56:E56"/>
    <mergeCell ref="F62:M62"/>
    <mergeCell ref="H56:K56"/>
    <mergeCell ref="F63:G63"/>
    <mergeCell ref="D62:E62"/>
    <mergeCell ref="F74:H74"/>
    <mergeCell ref="C99:I99"/>
    <mergeCell ref="E119:I119"/>
    <mergeCell ref="E105:I105"/>
    <mergeCell ref="C106:D106"/>
    <mergeCell ref="C111:D111"/>
    <mergeCell ref="E111:I111"/>
    <mergeCell ref="C119:D119"/>
    <mergeCell ref="C109:D109"/>
    <mergeCell ref="E109:I109"/>
    <mergeCell ref="C110:D110"/>
    <mergeCell ref="N130:N137"/>
    <mergeCell ref="C131:D131"/>
    <mergeCell ref="E110:I110"/>
    <mergeCell ref="C114:I114"/>
    <mergeCell ref="C221:I221"/>
    <mergeCell ref="C255:I255"/>
    <mergeCell ref="C162:I162"/>
    <mergeCell ref="C154:I154"/>
    <mergeCell ref="C153:I153"/>
    <mergeCell ref="C135:D135"/>
    <mergeCell ref="N117:N124"/>
    <mergeCell ref="C122:D122"/>
    <mergeCell ref="E122:I122"/>
    <mergeCell ref="C123:D123"/>
    <mergeCell ref="E123:I123"/>
    <mergeCell ref="C124:D124"/>
    <mergeCell ref="E124:I124"/>
    <mergeCell ref="E131:I131"/>
    <mergeCell ref="C132:D132"/>
    <mergeCell ref="E132:I132"/>
    <mergeCell ref="C133:D133"/>
    <mergeCell ref="E133:I133"/>
    <mergeCell ref="C170:I170"/>
    <mergeCell ref="E135:I135"/>
    <mergeCell ref="C134:D134"/>
    <mergeCell ref="E134:I134"/>
    <mergeCell ref="C152:I152"/>
    <mergeCell ref="C171:I171"/>
    <mergeCell ref="C172:I172"/>
    <mergeCell ref="C173:I173"/>
    <mergeCell ref="N140:N146"/>
    <mergeCell ref="C143:D143"/>
    <mergeCell ref="E143:I143"/>
    <mergeCell ref="C144:D144"/>
    <mergeCell ref="E144:I144"/>
    <mergeCell ref="C145:D145"/>
    <mergeCell ref="N150:N155"/>
    <mergeCell ref="C175:I175"/>
    <mergeCell ref="N177:N182"/>
    <mergeCell ref="C179:I179"/>
    <mergeCell ref="C180:I180"/>
    <mergeCell ref="C181:I181"/>
    <mergeCell ref="N165:N174"/>
    <mergeCell ref="C166:I166"/>
    <mergeCell ref="C167:I167"/>
    <mergeCell ref="C168:I168"/>
    <mergeCell ref="C169:I169"/>
    <mergeCell ref="N212:N222"/>
    <mergeCell ref="C213:I213"/>
    <mergeCell ref="C214:I214"/>
    <mergeCell ref="C215:I215"/>
    <mergeCell ref="C217:I217"/>
    <mergeCell ref="C218:I218"/>
    <mergeCell ref="C219:I219"/>
    <mergeCell ref="C222:H222"/>
    <mergeCell ref="C223:I223"/>
    <mergeCell ref="C228:D228"/>
    <mergeCell ref="E228:I228"/>
    <mergeCell ref="C229:D229"/>
    <mergeCell ref="E229:I229"/>
    <mergeCell ref="B206:L206"/>
    <mergeCell ref="B211:H211"/>
    <mergeCell ref="N229:N235"/>
    <mergeCell ref="C230:D230"/>
    <mergeCell ref="E230:I230"/>
    <mergeCell ref="C231:D231"/>
    <mergeCell ref="E231:I231"/>
    <mergeCell ref="C232:D232"/>
    <mergeCell ref="E232:I232"/>
    <mergeCell ref="C233:D233"/>
    <mergeCell ref="E233:I233"/>
    <mergeCell ref="C234:D234"/>
    <mergeCell ref="E234:I234"/>
    <mergeCell ref="C235:D235"/>
    <mergeCell ref="E235:I235"/>
    <mergeCell ref="C240:D240"/>
    <mergeCell ref="E240:I240"/>
    <mergeCell ref="C236:I236"/>
    <mergeCell ref="C241:D241"/>
    <mergeCell ref="E241:I241"/>
    <mergeCell ref="N241:N246"/>
    <mergeCell ref="C242:D242"/>
    <mergeCell ref="E242:I242"/>
    <mergeCell ref="C243:D243"/>
    <mergeCell ref="E243:I243"/>
    <mergeCell ref="C244:D244"/>
    <mergeCell ref="E244:I244"/>
    <mergeCell ref="C245:D245"/>
    <mergeCell ref="E245:I245"/>
    <mergeCell ref="C246:D246"/>
    <mergeCell ref="E246:I246"/>
    <mergeCell ref="N249:N254"/>
    <mergeCell ref="C251:I251"/>
    <mergeCell ref="C252:I252"/>
    <mergeCell ref="C253:I253"/>
    <mergeCell ref="C247:I247"/>
    <mergeCell ref="N257:N260"/>
    <mergeCell ref="C260:I260"/>
    <mergeCell ref="C261:I261"/>
    <mergeCell ref="N264:N273"/>
    <mergeCell ref="C265:I265"/>
    <mergeCell ref="C266:I266"/>
    <mergeCell ref="C267:I267"/>
    <mergeCell ref="C268:I268"/>
    <mergeCell ref="C269:I269"/>
    <mergeCell ref="C270:I270"/>
    <mergeCell ref="C271:I271"/>
    <mergeCell ref="C272:I272"/>
    <mergeCell ref="C274:I274"/>
    <mergeCell ref="N276:N281"/>
    <mergeCell ref="C278:I278"/>
    <mergeCell ref="C279:I279"/>
    <mergeCell ref="C280:I280"/>
    <mergeCell ref="B302:G302"/>
    <mergeCell ref="H302:J302"/>
    <mergeCell ref="B303:G303"/>
    <mergeCell ref="H303:J303"/>
    <mergeCell ref="N284:N286"/>
    <mergeCell ref="C286:I286"/>
    <mergeCell ref="C287:I287"/>
    <mergeCell ref="A300:M300"/>
    <mergeCell ref="B306:G306"/>
    <mergeCell ref="H306:J306"/>
    <mergeCell ref="B307:G307"/>
    <mergeCell ref="H307:J307"/>
    <mergeCell ref="B304:G304"/>
    <mergeCell ref="H304:J304"/>
    <mergeCell ref="B305:G305"/>
    <mergeCell ref="H305:J305"/>
    <mergeCell ref="B310:G310"/>
    <mergeCell ref="H310:J310"/>
    <mergeCell ref="B311:G311"/>
    <mergeCell ref="H311:J311"/>
    <mergeCell ref="B308:G308"/>
    <mergeCell ref="H308:J308"/>
    <mergeCell ref="B309:G309"/>
    <mergeCell ref="H309:J309"/>
    <mergeCell ref="D319:E319"/>
    <mergeCell ref="J319:K319"/>
    <mergeCell ref="A322:M322"/>
    <mergeCell ref="A323:M323"/>
    <mergeCell ref="B312:G312"/>
    <mergeCell ref="H312:J312"/>
    <mergeCell ref="D317:G317"/>
    <mergeCell ref="D318:E318"/>
    <mergeCell ref="J318:K318"/>
    <mergeCell ref="B325:E326"/>
    <mergeCell ref="G325:J326"/>
    <mergeCell ref="L326:M327"/>
    <mergeCell ref="B328:C328"/>
    <mergeCell ref="D328:E328"/>
    <mergeCell ref="G328:H328"/>
    <mergeCell ref="I328:K328"/>
    <mergeCell ref="L328:M328"/>
    <mergeCell ref="B344:M344"/>
    <mergeCell ref="B349:M349"/>
    <mergeCell ref="A353:M353"/>
    <mergeCell ref="A354:M354"/>
    <mergeCell ref="B329:E331"/>
    <mergeCell ref="G329:K331"/>
    <mergeCell ref="A342:M342"/>
    <mergeCell ref="B343:M343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O80:P80 O10:P10 O74:P74 O76:P76 C75:D75">
    <cfRule type="cellIs" priority="4" dxfId="3" operator="notEqual" stopIfTrue="1">
      <formula>""""""</formula>
    </cfRule>
  </conditionalFormatting>
  <conditionalFormatting sqref="J27:N27">
    <cfRule type="expression" priority="5" dxfId="0" stopIfTrue="1">
      <formula>$E$27="Autre"</formula>
    </cfRule>
  </conditionalFormatting>
  <conditionalFormatting sqref="K298">
    <cfRule type="expression" priority="6" dxfId="0" stopIfTrue="1">
      <formula>$G$298="Oui"</formula>
    </cfRule>
  </conditionalFormatting>
  <conditionalFormatting sqref="K196">
    <cfRule type="expression" priority="7" dxfId="0" stopIfTrue="1">
      <formula>$G$196="Oui"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27:G27">
      <formula1>$T$18:$T$40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E25:H25">
      <formula1>$T$2:$T$5</formula1>
    </dataValidation>
    <dataValidation allowBlank="1" showInputMessage="1" showErrorMessage="1" sqref="M25"/>
    <dataValidation type="list" allowBlank="1" showInputMessage="1" showErrorMessage="1" sqref="E37">
      <formula1>$W$2:$W$36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L348 F346:F347 G298 G196">
      <formula1>$Q$31:$Q$32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175" max="13" man="1"/>
    <brk id="272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8">
    <tabColor indexed="15"/>
  </sheetPr>
  <dimension ref="A1:Z367"/>
  <sheetViews>
    <sheetView showGridLines="0" zoomScale="70" zoomScaleNormal="70" zoomScaleSheetLayoutView="100" zoomScalePageLayoutView="0" workbookViewId="0" topLeftCell="A323">
      <selection activeCell="A323" sqref="A323:M323"/>
    </sheetView>
  </sheetViews>
  <sheetFormatPr defaultColWidth="11.421875" defaultRowHeight="12.75"/>
  <cols>
    <col min="1" max="1" width="2.00390625" style="10" customWidth="1"/>
    <col min="2" max="2" width="7.28125" style="10" customWidth="1"/>
    <col min="3" max="3" width="8.7109375" style="10" customWidth="1"/>
    <col min="4" max="4" width="11.7109375" style="10" customWidth="1"/>
    <col min="5" max="5" width="13.140625" style="10" customWidth="1"/>
    <col min="6" max="6" width="12.28125" style="10" customWidth="1"/>
    <col min="7" max="7" width="9.8515625" style="10" customWidth="1"/>
    <col min="8" max="8" width="11.57421875" style="10" customWidth="1"/>
    <col min="9" max="9" width="11.00390625" style="10" customWidth="1"/>
    <col min="10" max="10" width="10.7109375" style="10" customWidth="1"/>
    <col min="11" max="11" width="12.7109375" style="10" customWidth="1"/>
    <col min="12" max="13" width="14.57421875" style="10" customWidth="1"/>
    <col min="14" max="14" width="13.7109375" style="10" hidden="1" customWidth="1"/>
    <col min="15" max="16" width="3.8515625" style="129" hidden="1" customWidth="1"/>
    <col min="17" max="17" width="12.421875" style="10" hidden="1" customWidth="1"/>
    <col min="18" max="18" width="18.00390625" style="10" hidden="1" customWidth="1"/>
    <col min="19" max="19" width="11.421875" style="10" hidden="1" customWidth="1"/>
    <col min="20" max="20" width="49.8515625" style="10" hidden="1" customWidth="1"/>
    <col min="21" max="21" width="23.421875" style="10" hidden="1" customWidth="1"/>
    <col min="22" max="22" width="14.7109375" style="10" hidden="1" customWidth="1"/>
    <col min="23" max="23" width="11.421875" style="10" hidden="1" customWidth="1"/>
    <col min="24" max="24" width="11.421875" style="24" hidden="1" customWidth="1"/>
    <col min="25" max="26" width="11.421875" style="10" hidden="1" customWidth="1"/>
    <col min="27" max="16384" width="11.421875" style="10" customWidth="1"/>
  </cols>
  <sheetData>
    <row r="1" spans="1:26" ht="15" customHeight="1">
      <c r="A1" s="712">
        <f>'Fiche Identité'!$B$13</f>
        <v>0</v>
      </c>
      <c r="B1" s="712"/>
      <c r="C1" s="712">
        <f>'Fiche Identité'!$B$13</f>
        <v>0</v>
      </c>
      <c r="D1" s="712"/>
      <c r="F1" s="113"/>
      <c r="G1" s="114"/>
      <c r="H1" s="115"/>
      <c r="I1" s="116"/>
      <c r="J1" s="717" t="s">
        <v>0</v>
      </c>
      <c r="K1" s="718"/>
      <c r="L1" s="718"/>
      <c r="M1" s="719"/>
      <c r="N1" s="117"/>
      <c r="O1" s="118"/>
      <c r="P1" s="118"/>
      <c r="Q1" s="119" t="s">
        <v>67</v>
      </c>
      <c r="S1" s="119" t="s">
        <v>68</v>
      </c>
      <c r="T1" s="119" t="s">
        <v>69</v>
      </c>
      <c r="U1" s="120" t="s">
        <v>70</v>
      </c>
      <c r="V1" s="120" t="s">
        <v>71</v>
      </c>
      <c r="W1" s="119" t="s">
        <v>72</v>
      </c>
      <c r="X1" s="10"/>
      <c r="Z1" s="119"/>
    </row>
    <row r="2" spans="7:24" ht="12.75" customHeight="1">
      <c r="G2" s="23"/>
      <c r="H2" s="121"/>
      <c r="I2" s="122"/>
      <c r="J2" s="715" t="str">
        <f>'Fiche Identité'!G2</f>
        <v>N° de dossier : </v>
      </c>
      <c r="K2" s="716"/>
      <c r="L2" s="720" t="str">
        <f>CONCATENATE('Fiche Identité'!H2,"-01")</f>
        <v>ANR-11-Infra-01</v>
      </c>
      <c r="M2" s="721"/>
      <c r="N2" s="123"/>
      <c r="O2" s="118"/>
      <c r="P2" s="118"/>
      <c r="Q2" s="10" t="s">
        <v>73</v>
      </c>
      <c r="R2" s="10" t="s">
        <v>74</v>
      </c>
      <c r="S2" s="10" t="s">
        <v>75</v>
      </c>
      <c r="T2" s="124" t="s">
        <v>76</v>
      </c>
      <c r="U2" s="125">
        <f>IF(L25="Coût marginal",1,2)</f>
        <v>2</v>
      </c>
      <c r="W2" s="126" t="s">
        <v>77</v>
      </c>
      <c r="X2" s="10"/>
    </row>
    <row r="3" spans="10:24" ht="12.75">
      <c r="J3" s="127"/>
      <c r="K3" s="127"/>
      <c r="L3" s="127"/>
      <c r="M3" s="127"/>
      <c r="N3" s="128"/>
      <c r="Q3" s="10" t="s">
        <v>78</v>
      </c>
      <c r="R3" s="10" t="s">
        <v>79</v>
      </c>
      <c r="S3" s="10" t="s">
        <v>80</v>
      </c>
      <c r="T3" s="124" t="s">
        <v>81</v>
      </c>
      <c r="U3" s="125"/>
      <c r="W3" s="126" t="s">
        <v>82</v>
      </c>
      <c r="X3" s="10"/>
    </row>
    <row r="4" spans="5:24" ht="30.75" customHeight="1">
      <c r="E4" s="130"/>
      <c r="F4" s="131" t="s">
        <v>83</v>
      </c>
      <c r="G4" s="132">
        <v>6</v>
      </c>
      <c r="H4" s="133" t="s">
        <v>84</v>
      </c>
      <c r="I4" s="134"/>
      <c r="J4" s="134"/>
      <c r="K4" s="134"/>
      <c r="L4" s="135"/>
      <c r="S4" s="10" t="s">
        <v>85</v>
      </c>
      <c r="T4" s="124" t="s">
        <v>86</v>
      </c>
      <c r="U4" s="136" t="s">
        <v>87</v>
      </c>
      <c r="V4" s="137" t="s">
        <v>88</v>
      </c>
      <c r="W4" s="126" t="s">
        <v>89</v>
      </c>
      <c r="X4" s="10"/>
    </row>
    <row r="5" spans="5:24" ht="18" customHeight="1">
      <c r="E5" s="138"/>
      <c r="F5" s="139"/>
      <c r="G5" s="139"/>
      <c r="H5" s="139"/>
      <c r="I5" s="78"/>
      <c r="J5" s="78"/>
      <c r="L5" s="140"/>
      <c r="M5" s="140"/>
      <c r="Q5" s="120" t="s">
        <v>90</v>
      </c>
      <c r="S5" s="10" t="s">
        <v>91</v>
      </c>
      <c r="T5" s="124" t="s">
        <v>92</v>
      </c>
      <c r="U5" s="141" t="s">
        <v>93</v>
      </c>
      <c r="V5" s="142">
        <v>0.04</v>
      </c>
      <c r="W5" s="126" t="s">
        <v>94</v>
      </c>
      <c r="X5" s="10"/>
    </row>
    <row r="6" spans="17:24" ht="12.75">
      <c r="Q6" s="43" t="s">
        <v>95</v>
      </c>
      <c r="S6" s="10" t="s">
        <v>96</v>
      </c>
      <c r="U6" s="143" t="s">
        <v>97</v>
      </c>
      <c r="V6" s="144">
        <v>0.2</v>
      </c>
      <c r="W6" s="126" t="s">
        <v>98</v>
      </c>
      <c r="X6" s="10"/>
    </row>
    <row r="7" spans="1:24" ht="15" customHeight="1">
      <c r="A7" s="145" t="s">
        <v>99</v>
      </c>
      <c r="B7" s="146"/>
      <c r="C7" s="146"/>
      <c r="D7" s="146"/>
      <c r="E7" s="146"/>
      <c r="F7" s="146"/>
      <c r="G7" s="147"/>
      <c r="H7" s="713" t="s">
        <v>100</v>
      </c>
      <c r="I7" s="714"/>
      <c r="J7" s="692"/>
      <c r="K7" s="149" t="str">
        <f>IF(G4=1,"oui","non")</f>
        <v>non</v>
      </c>
      <c r="N7" s="150"/>
      <c r="Q7" s="43" t="s">
        <v>101</v>
      </c>
      <c r="S7" s="10" t="s">
        <v>102</v>
      </c>
      <c r="U7" s="151"/>
      <c r="V7" s="144">
        <v>0.4</v>
      </c>
      <c r="W7" s="126" t="s">
        <v>103</v>
      </c>
      <c r="X7" s="10"/>
    </row>
    <row r="8" spans="1:24" ht="8.25" customHeight="1">
      <c r="A8" s="152"/>
      <c r="B8" s="153"/>
      <c r="C8" s="153"/>
      <c r="D8" s="153"/>
      <c r="E8" s="153"/>
      <c r="F8" s="153"/>
      <c r="G8" s="154"/>
      <c r="H8" s="155"/>
      <c r="K8" s="102"/>
      <c r="L8" s="156"/>
      <c r="M8" s="156"/>
      <c r="N8" s="149"/>
      <c r="Q8" s="43" t="s">
        <v>104</v>
      </c>
      <c r="R8" s="140"/>
      <c r="S8" s="10" t="s">
        <v>105</v>
      </c>
      <c r="T8" s="129"/>
      <c r="U8" s="157"/>
      <c r="V8" s="144">
        <v>0.07</v>
      </c>
      <c r="W8" s="126" t="s">
        <v>106</v>
      </c>
      <c r="X8" s="10"/>
    </row>
    <row r="9" spans="2:24" ht="28.5">
      <c r="B9" s="158" t="s">
        <v>107</v>
      </c>
      <c r="C9" s="158"/>
      <c r="D9" s="158" t="s">
        <v>108</v>
      </c>
      <c r="E9" s="158"/>
      <c r="F9" s="158" t="s">
        <v>109</v>
      </c>
      <c r="J9" s="159" t="s">
        <v>110</v>
      </c>
      <c r="K9" s="159"/>
      <c r="L9" s="149" t="s">
        <v>300</v>
      </c>
      <c r="M9" s="149"/>
      <c r="N9" s="160"/>
      <c r="Q9" s="43" t="s">
        <v>111</v>
      </c>
      <c r="R9" s="140"/>
      <c r="S9" s="10" t="s">
        <v>112</v>
      </c>
      <c r="T9" s="129"/>
      <c r="U9" s="161" t="s">
        <v>113</v>
      </c>
      <c r="V9" s="162">
        <v>0</v>
      </c>
      <c r="W9" s="126" t="s">
        <v>114</v>
      </c>
      <c r="X9" s="10"/>
    </row>
    <row r="10" spans="2:24" ht="15">
      <c r="B10" s="50"/>
      <c r="C10" s="56"/>
      <c r="D10" s="710"/>
      <c r="E10" s="711"/>
      <c r="F10" s="709"/>
      <c r="G10" s="676"/>
      <c r="H10" s="677"/>
      <c r="I10" s="93"/>
      <c r="J10" s="163"/>
      <c r="K10" s="164"/>
      <c r="L10" s="165"/>
      <c r="M10" s="166"/>
      <c r="N10" s="166"/>
      <c r="O10" s="167"/>
      <c r="P10" s="167"/>
      <c r="Q10" s="43" t="s">
        <v>115</v>
      </c>
      <c r="S10" s="168" t="s">
        <v>116</v>
      </c>
      <c r="U10" s="169"/>
      <c r="V10" s="162">
        <v>0</v>
      </c>
      <c r="W10" s="126" t="s">
        <v>117</v>
      </c>
      <c r="X10" s="10"/>
    </row>
    <row r="11" spans="2:24" ht="16.5" customHeight="1">
      <c r="B11" s="731" t="s">
        <v>118</v>
      </c>
      <c r="C11" s="731"/>
      <c r="D11" s="170"/>
      <c r="E11" s="699" t="s">
        <v>119</v>
      </c>
      <c r="F11" s="699"/>
      <c r="G11" s="171"/>
      <c r="H11" s="158" t="s">
        <v>120</v>
      </c>
      <c r="I11" s="171"/>
      <c r="J11" s="171"/>
      <c r="L11" s="166"/>
      <c r="M11" s="166"/>
      <c r="Q11" s="43" t="s">
        <v>121</v>
      </c>
      <c r="W11" s="126" t="s">
        <v>122</v>
      </c>
      <c r="X11" s="10"/>
    </row>
    <row r="12" spans="2:24" ht="14.25">
      <c r="B12" s="684"/>
      <c r="C12" s="684"/>
      <c r="D12" s="172"/>
      <c r="E12" s="685"/>
      <c r="F12" s="685"/>
      <c r="G12" s="170"/>
      <c r="H12" s="687"/>
      <c r="I12" s="687"/>
      <c r="J12" s="687"/>
      <c r="K12" s="687"/>
      <c r="Q12" s="43" t="s">
        <v>123</v>
      </c>
      <c r="W12" s="126" t="s">
        <v>124</v>
      </c>
      <c r="X12" s="10"/>
    </row>
    <row r="13" spans="2:25" s="129" customFormat="1" ht="12.75">
      <c r="B13" s="173"/>
      <c r="C13" s="26"/>
      <c r="D13" s="174"/>
      <c r="E13" s="175"/>
      <c r="F13" s="35"/>
      <c r="G13" s="176"/>
      <c r="H13" s="177"/>
      <c r="I13" s="178"/>
      <c r="J13" s="178"/>
      <c r="K13" s="178"/>
      <c r="T13" s="10"/>
      <c r="W13" s="179" t="s">
        <v>125</v>
      </c>
      <c r="Y13" s="10"/>
    </row>
    <row r="14" spans="2:25" s="129" customFormat="1" ht="14.25">
      <c r="B14" s="641" t="s">
        <v>126</v>
      </c>
      <c r="C14" s="642"/>
      <c r="D14" s="644" t="s">
        <v>127</v>
      </c>
      <c r="E14" s="670"/>
      <c r="F14" s="698">
        <f>F52</f>
        <v>0</v>
      </c>
      <c r="G14" s="698"/>
      <c r="H14" s="698"/>
      <c r="I14" s="698"/>
      <c r="J14" s="698"/>
      <c r="K14" s="698"/>
      <c r="Q14" s="120" t="s">
        <v>90</v>
      </c>
      <c r="T14" s="10"/>
      <c r="W14" s="126" t="s">
        <v>128</v>
      </c>
      <c r="Y14" s="10"/>
    </row>
    <row r="15" spans="2:23" s="129" customFormat="1" ht="14.25" customHeight="1">
      <c r="B15" s="643"/>
      <c r="C15" s="642"/>
      <c r="D15" s="648" t="s">
        <v>129</v>
      </c>
      <c r="E15" s="648"/>
      <c r="F15" s="180">
        <f>F53</f>
        <v>0</v>
      </c>
      <c r="G15" s="182"/>
      <c r="H15" s="182"/>
      <c r="I15" s="182"/>
      <c r="J15" s="182"/>
      <c r="K15" s="182"/>
      <c r="Q15" s="43" t="s">
        <v>95</v>
      </c>
      <c r="T15" s="10"/>
      <c r="W15" s="47" t="s">
        <v>130</v>
      </c>
    </row>
    <row r="16" spans="2:23" s="129" customFormat="1" ht="14.25">
      <c r="B16" s="643"/>
      <c r="C16" s="642"/>
      <c r="D16" s="648" t="s">
        <v>131</v>
      </c>
      <c r="E16" s="689"/>
      <c r="F16" s="698">
        <f>F54</f>
        <v>0</v>
      </c>
      <c r="G16" s="698"/>
      <c r="H16" s="698"/>
      <c r="I16" s="698"/>
      <c r="J16" s="698"/>
      <c r="K16" s="698"/>
      <c r="Q16" s="43" t="s">
        <v>101</v>
      </c>
      <c r="W16" s="11" t="s">
        <v>132</v>
      </c>
    </row>
    <row r="17" spans="2:23" s="129" customFormat="1" ht="14.25">
      <c r="B17" s="643"/>
      <c r="C17" s="642"/>
      <c r="D17" s="648" t="s">
        <v>133</v>
      </c>
      <c r="E17" s="648"/>
      <c r="F17" s="698">
        <f>F55</f>
        <v>0</v>
      </c>
      <c r="G17" s="698"/>
      <c r="H17" s="698"/>
      <c r="I17" s="698"/>
      <c r="J17" s="698"/>
      <c r="K17" s="698"/>
      <c r="Q17" s="43" t="s">
        <v>104</v>
      </c>
      <c r="T17" s="184" t="s">
        <v>301</v>
      </c>
      <c r="U17" s="184" t="s">
        <v>134</v>
      </c>
      <c r="W17" s="11" t="s">
        <v>135</v>
      </c>
    </row>
    <row r="18" spans="1:24" ht="12.75" customHeight="1">
      <c r="A18" s="43"/>
      <c r="B18" s="643"/>
      <c r="C18" s="642"/>
      <c r="D18" s="648" t="s">
        <v>136</v>
      </c>
      <c r="E18" s="648"/>
      <c r="F18" s="180">
        <f>F56</f>
        <v>0</v>
      </c>
      <c r="G18" s="84" t="s">
        <v>137</v>
      </c>
      <c r="H18" s="698">
        <f>H56</f>
        <v>0</v>
      </c>
      <c r="I18" s="698"/>
      <c r="J18" s="698"/>
      <c r="K18" s="698"/>
      <c r="L18" s="153"/>
      <c r="M18" s="153"/>
      <c r="N18" s="185"/>
      <c r="Q18" s="43" t="s">
        <v>111</v>
      </c>
      <c r="T18" s="186" t="s">
        <v>138</v>
      </c>
      <c r="U18" s="186" t="s">
        <v>139</v>
      </c>
      <c r="W18" s="126" t="s">
        <v>140</v>
      </c>
      <c r="X18" s="10"/>
    </row>
    <row r="19" spans="1:24" ht="14.25">
      <c r="A19" s="43"/>
      <c r="B19" s="643"/>
      <c r="C19" s="642"/>
      <c r="D19" s="181"/>
      <c r="E19" s="181"/>
      <c r="F19" s="172"/>
      <c r="G19" s="187" t="s">
        <v>141</v>
      </c>
      <c r="H19" s="180">
        <f>H57</f>
        <v>0</v>
      </c>
      <c r="I19" s="188" t="s">
        <v>142</v>
      </c>
      <c r="J19" s="698">
        <f>J57</f>
        <v>0</v>
      </c>
      <c r="K19" s="698"/>
      <c r="L19" s="185"/>
      <c r="M19" s="185"/>
      <c r="N19" s="185"/>
      <c r="Q19" s="43" t="s">
        <v>115</v>
      </c>
      <c r="T19" s="186" t="s">
        <v>143</v>
      </c>
      <c r="U19" s="186" t="s">
        <v>144</v>
      </c>
      <c r="W19" s="11" t="s">
        <v>145</v>
      </c>
      <c r="X19" s="10"/>
    </row>
    <row r="20" spans="2:25" s="129" customFormat="1" ht="12.75">
      <c r="B20" s="173"/>
      <c r="C20" s="26"/>
      <c r="D20" s="174"/>
      <c r="E20" s="175"/>
      <c r="F20" s="35"/>
      <c r="G20" s="176"/>
      <c r="H20" s="177"/>
      <c r="I20" s="178"/>
      <c r="J20" s="178"/>
      <c r="K20" s="178"/>
      <c r="Q20" s="43" t="s">
        <v>121</v>
      </c>
      <c r="T20" s="186" t="s">
        <v>146</v>
      </c>
      <c r="U20" s="186" t="s">
        <v>147</v>
      </c>
      <c r="W20" s="11" t="s">
        <v>148</v>
      </c>
      <c r="Y20" s="10"/>
    </row>
    <row r="21" spans="1:25" s="195" customFormat="1" ht="15" customHeight="1">
      <c r="A21" s="189" t="s">
        <v>149</v>
      </c>
      <c r="B21" s="190"/>
      <c r="C21" s="190"/>
      <c r="D21" s="190"/>
      <c r="E21" s="190"/>
      <c r="F21" s="190"/>
      <c r="G21" s="191"/>
      <c r="H21" s="191"/>
      <c r="I21" s="191"/>
      <c r="J21" s="191"/>
      <c r="K21" s="192"/>
      <c r="L21" s="191"/>
      <c r="M21" s="191"/>
      <c r="N21" s="193"/>
      <c r="O21" s="194"/>
      <c r="P21" s="194"/>
      <c r="Q21" s="43" t="s">
        <v>123</v>
      </c>
      <c r="T21" s="186" t="s">
        <v>150</v>
      </c>
      <c r="U21" s="186" t="s">
        <v>151</v>
      </c>
      <c r="W21" s="126" t="s">
        <v>152</v>
      </c>
      <c r="Y21" s="10"/>
    </row>
    <row r="22" spans="2:24" ht="7.5" customHeight="1">
      <c r="B22" s="196"/>
      <c r="C22" s="197"/>
      <c r="D22" s="198"/>
      <c r="E22" s="198"/>
      <c r="F22" s="198"/>
      <c r="K22" s="199"/>
      <c r="N22" s="122"/>
      <c r="T22" s="186" t="s">
        <v>153</v>
      </c>
      <c r="U22" s="186" t="s">
        <v>154</v>
      </c>
      <c r="W22" s="11" t="s">
        <v>155</v>
      </c>
      <c r="X22" s="10"/>
    </row>
    <row r="23" spans="1:24" ht="41.25" customHeight="1">
      <c r="A23" s="200"/>
      <c r="B23" s="696" t="s">
        <v>156</v>
      </c>
      <c r="C23" s="697"/>
      <c r="D23" s="696"/>
      <c r="E23" s="705"/>
      <c r="F23" s="706"/>
      <c r="G23" s="706"/>
      <c r="H23" s="706"/>
      <c r="I23" s="706"/>
      <c r="J23" s="706"/>
      <c r="K23" s="707"/>
      <c r="L23" s="708"/>
      <c r="M23" s="201"/>
      <c r="N23" s="122"/>
      <c r="Q23" s="120" t="s">
        <v>157</v>
      </c>
      <c r="T23" s="186" t="s">
        <v>158</v>
      </c>
      <c r="U23" s="186" t="s">
        <v>159</v>
      </c>
      <c r="W23" s="202" t="s">
        <v>160</v>
      </c>
      <c r="X23" s="10"/>
    </row>
    <row r="24" spans="1:24" ht="38.25" customHeight="1">
      <c r="A24" s="203"/>
      <c r="B24" s="696" t="s">
        <v>161</v>
      </c>
      <c r="C24" s="697"/>
      <c r="D24" s="696"/>
      <c r="E24" s="703"/>
      <c r="F24" s="704"/>
      <c r="G24" s="704"/>
      <c r="H24" s="204"/>
      <c r="I24" s="205"/>
      <c r="J24" s="206"/>
      <c r="K24" s="206"/>
      <c r="Q24" s="207" t="s">
        <v>162</v>
      </c>
      <c r="R24" s="125"/>
      <c r="T24" s="186" t="s">
        <v>163</v>
      </c>
      <c r="U24" s="186" t="s">
        <v>159</v>
      </c>
      <c r="W24" s="126" t="s">
        <v>164</v>
      </c>
      <c r="X24" s="10"/>
    </row>
    <row r="25" spans="1:25" s="130" customFormat="1" ht="23.25" customHeight="1">
      <c r="A25" s="203"/>
      <c r="B25" s="696" t="s">
        <v>69</v>
      </c>
      <c r="C25" s="697"/>
      <c r="D25" s="696"/>
      <c r="E25" s="693"/>
      <c r="F25" s="693"/>
      <c r="G25" s="693"/>
      <c r="H25" s="669"/>
      <c r="I25" s="700"/>
      <c r="J25" s="701"/>
      <c r="K25" s="701"/>
      <c r="L25" s="10"/>
      <c r="M25" s="208"/>
      <c r="N25" s="209"/>
      <c r="O25" s="210"/>
      <c r="P25" s="210"/>
      <c r="Q25" s="207" t="s">
        <v>165</v>
      </c>
      <c r="R25" s="125"/>
      <c r="T25" s="186" t="s">
        <v>166</v>
      </c>
      <c r="U25" s="186" t="s">
        <v>159</v>
      </c>
      <c r="W25" s="126" t="s">
        <v>167</v>
      </c>
      <c r="Y25" s="10"/>
    </row>
    <row r="26" spans="2:23" s="78" customFormat="1" ht="15" customHeight="1">
      <c r="B26" s="173"/>
      <c r="C26" s="173"/>
      <c r="D26" s="211"/>
      <c r="E26" s="212"/>
      <c r="F26" s="212"/>
      <c r="G26" s="213"/>
      <c r="I26" s="214"/>
      <c r="J26" s="214"/>
      <c r="K26" s="214"/>
      <c r="L26" s="10"/>
      <c r="M26" s="214"/>
      <c r="O26" s="178"/>
      <c r="P26" s="178"/>
      <c r="Q26" s="207" t="s">
        <v>168</v>
      </c>
      <c r="R26" s="125"/>
      <c r="T26" s="186" t="s">
        <v>169</v>
      </c>
      <c r="U26" s="186" t="s">
        <v>159</v>
      </c>
      <c r="W26" s="126" t="s">
        <v>170</v>
      </c>
    </row>
    <row r="27" spans="1:23" s="78" customFormat="1" ht="25.5">
      <c r="A27" s="215"/>
      <c r="B27" s="216" t="s">
        <v>171</v>
      </c>
      <c r="C27" s="216"/>
      <c r="D27" s="211"/>
      <c r="E27" s="694"/>
      <c r="F27" s="695"/>
      <c r="G27" s="695"/>
      <c r="H27" s="178"/>
      <c r="I27" s="188">
        <f>IF(E27="Autre","Préciser : ","")</f>
      </c>
      <c r="J27" s="217"/>
      <c r="K27" s="218"/>
      <c r="L27" s="218"/>
      <c r="M27" s="218"/>
      <c r="N27" s="218"/>
      <c r="O27" s="178"/>
      <c r="P27" s="178"/>
      <c r="Q27" s="207" t="s">
        <v>172</v>
      </c>
      <c r="R27" s="125"/>
      <c r="T27" s="186" t="s">
        <v>173</v>
      </c>
      <c r="U27" s="186" t="s">
        <v>174</v>
      </c>
      <c r="W27" s="126" t="s">
        <v>175</v>
      </c>
    </row>
    <row r="28" spans="1:23" s="78" customFormat="1" ht="12.75">
      <c r="A28" s="178"/>
      <c r="B28" s="173"/>
      <c r="C28" s="173"/>
      <c r="D28" s="211"/>
      <c r="E28" s="212"/>
      <c r="F28" s="212"/>
      <c r="G28" s="213"/>
      <c r="H28" s="178"/>
      <c r="I28" s="219"/>
      <c r="J28" s="219"/>
      <c r="K28" s="219"/>
      <c r="L28" s="219"/>
      <c r="M28" s="219"/>
      <c r="N28" s="178"/>
      <c r="O28" s="178"/>
      <c r="P28" s="178"/>
      <c r="Q28" s="207" t="s">
        <v>176</v>
      </c>
      <c r="R28" s="125"/>
      <c r="T28" s="186" t="s">
        <v>177</v>
      </c>
      <c r="U28" s="186" t="s">
        <v>178</v>
      </c>
      <c r="W28" s="126" t="s">
        <v>179</v>
      </c>
    </row>
    <row r="29" spans="1:23" s="78" customFormat="1" ht="14.25">
      <c r="A29" s="178"/>
      <c r="B29" s="641" t="s">
        <v>180</v>
      </c>
      <c r="C29" s="642"/>
      <c r="D29" s="644" t="s">
        <v>127</v>
      </c>
      <c r="E29" s="670"/>
      <c r="F29" s="663"/>
      <c r="G29" s="663"/>
      <c r="H29" s="663"/>
      <c r="I29" s="663"/>
      <c r="J29" s="663"/>
      <c r="K29" s="663"/>
      <c r="L29" s="219"/>
      <c r="M29" s="219"/>
      <c r="N29" s="178"/>
      <c r="O29" s="178"/>
      <c r="P29" s="178"/>
      <c r="Q29" s="207" t="s">
        <v>123</v>
      </c>
      <c r="R29" s="125"/>
      <c r="T29" s="186" t="s">
        <v>181</v>
      </c>
      <c r="U29" s="186" t="s">
        <v>182</v>
      </c>
      <c r="W29" s="220" t="s">
        <v>183</v>
      </c>
    </row>
    <row r="30" spans="2:23" s="129" customFormat="1" ht="14.25" customHeight="1">
      <c r="B30" s="643"/>
      <c r="C30" s="642"/>
      <c r="D30" s="648" t="s">
        <v>129</v>
      </c>
      <c r="E30" s="648"/>
      <c r="F30" s="221"/>
      <c r="G30" s="182"/>
      <c r="H30" s="182"/>
      <c r="I30" s="182"/>
      <c r="J30" s="182"/>
      <c r="K30" s="182"/>
      <c r="Q30" s="10"/>
      <c r="T30" s="186" t="s">
        <v>184</v>
      </c>
      <c r="U30" s="186" t="s">
        <v>185</v>
      </c>
      <c r="W30" s="202" t="s">
        <v>186</v>
      </c>
    </row>
    <row r="31" spans="2:23" s="129" customFormat="1" ht="14.25" customHeight="1">
      <c r="B31" s="643"/>
      <c r="C31" s="642"/>
      <c r="D31" s="648" t="s">
        <v>131</v>
      </c>
      <c r="E31" s="689"/>
      <c r="F31" s="522"/>
      <c r="G31" s="522"/>
      <c r="H31" s="522"/>
      <c r="I31" s="522"/>
      <c r="J31" s="522"/>
      <c r="K31" s="522"/>
      <c r="Q31" s="43" t="s">
        <v>187</v>
      </c>
      <c r="T31" s="186" t="s">
        <v>188</v>
      </c>
      <c r="U31" s="186" t="s">
        <v>189</v>
      </c>
      <c r="W31" s="126" t="s">
        <v>190</v>
      </c>
    </row>
    <row r="32" spans="2:23" s="129" customFormat="1" ht="14.25">
      <c r="B32" s="643"/>
      <c r="C32" s="642"/>
      <c r="D32" s="648" t="s">
        <v>133</v>
      </c>
      <c r="E32" s="648"/>
      <c r="F32" s="702"/>
      <c r="G32" s="702"/>
      <c r="H32" s="702"/>
      <c r="I32" s="702"/>
      <c r="J32" s="702"/>
      <c r="K32" s="702"/>
      <c r="Q32" s="43" t="s">
        <v>191</v>
      </c>
      <c r="T32" s="186" t="s">
        <v>192</v>
      </c>
      <c r="U32" s="186" t="s">
        <v>193</v>
      </c>
      <c r="W32" s="34" t="s">
        <v>194</v>
      </c>
    </row>
    <row r="33" spans="1:24" ht="12.75" customHeight="1">
      <c r="A33" s="43"/>
      <c r="B33" s="643"/>
      <c r="C33" s="642"/>
      <c r="D33" s="648" t="s">
        <v>136</v>
      </c>
      <c r="E33" s="648"/>
      <c r="F33" s="221"/>
      <c r="G33" s="84" t="s">
        <v>137</v>
      </c>
      <c r="H33" s="702"/>
      <c r="I33" s="702"/>
      <c r="J33" s="702"/>
      <c r="K33" s="702"/>
      <c r="L33" s="153"/>
      <c r="M33" s="153"/>
      <c r="N33" s="185"/>
      <c r="T33" s="186" t="s">
        <v>195</v>
      </c>
      <c r="U33" s="186" t="s">
        <v>196</v>
      </c>
      <c r="W33" s="34" t="s">
        <v>197</v>
      </c>
      <c r="X33" s="10"/>
    </row>
    <row r="34" spans="1:24" ht="14.25">
      <c r="A34" s="43"/>
      <c r="B34" s="643"/>
      <c r="C34" s="642"/>
      <c r="D34" s="181"/>
      <c r="E34" s="181"/>
      <c r="F34" s="172"/>
      <c r="G34" s="187" t="s">
        <v>141</v>
      </c>
      <c r="H34" s="222"/>
      <c r="I34" s="188" t="s">
        <v>142</v>
      </c>
      <c r="J34" s="652"/>
      <c r="K34" s="652"/>
      <c r="L34" s="185"/>
      <c r="M34" s="185"/>
      <c r="N34" s="185"/>
      <c r="T34" s="186" t="s">
        <v>198</v>
      </c>
      <c r="U34" s="186" t="s">
        <v>199</v>
      </c>
      <c r="W34" s="126" t="s">
        <v>200</v>
      </c>
      <c r="X34" s="10"/>
    </row>
    <row r="35" spans="1:23" s="78" customFormat="1" ht="15.75">
      <c r="A35" s="223" t="s">
        <v>37</v>
      </c>
      <c r="B35" s="173"/>
      <c r="C35" s="173"/>
      <c r="D35" s="211"/>
      <c r="E35" s="212"/>
      <c r="F35" s="212"/>
      <c r="G35" s="213"/>
      <c r="I35" s="214"/>
      <c r="J35" s="214"/>
      <c r="K35" s="214"/>
      <c r="L35" s="214"/>
      <c r="M35" s="214"/>
      <c r="O35" s="178"/>
      <c r="P35" s="178"/>
      <c r="R35" s="125"/>
      <c r="T35" s="186" t="s">
        <v>201</v>
      </c>
      <c r="U35" s="186" t="s">
        <v>202</v>
      </c>
      <c r="W35" s="126" t="s">
        <v>203</v>
      </c>
    </row>
    <row r="36" spans="1:24" ht="20.25" customHeight="1">
      <c r="A36" s="224"/>
      <c r="B36" s="225" t="s">
        <v>204</v>
      </c>
      <c r="C36" s="226"/>
      <c r="D36" s="227"/>
      <c r="E36" s="228"/>
      <c r="F36" s="229"/>
      <c r="G36" s="230"/>
      <c r="H36" s="231"/>
      <c r="I36" s="227"/>
      <c r="J36" s="227"/>
      <c r="K36" s="232"/>
      <c r="L36" s="227"/>
      <c r="M36" s="233"/>
      <c r="N36" s="176"/>
      <c r="T36" s="186" t="s">
        <v>205</v>
      </c>
      <c r="U36" s="186" t="s">
        <v>206</v>
      </c>
      <c r="W36" s="126" t="s">
        <v>123</v>
      </c>
      <c r="X36" s="10"/>
    </row>
    <row r="37" spans="1:25" s="130" customFormat="1" ht="18" customHeight="1">
      <c r="A37" s="234"/>
      <c r="B37" s="653" t="s">
        <v>207</v>
      </c>
      <c r="C37" s="646"/>
      <c r="D37" s="646"/>
      <c r="E37" s="236"/>
      <c r="F37" s="237"/>
      <c r="G37" s="646" t="s">
        <v>208</v>
      </c>
      <c r="H37" s="646"/>
      <c r="I37" s="238"/>
      <c r="J37" s="239"/>
      <c r="K37" s="240"/>
      <c r="L37" s="148"/>
      <c r="M37" s="241"/>
      <c r="N37" s="188"/>
      <c r="O37" s="242"/>
      <c r="P37" s="242"/>
      <c r="T37" s="186" t="s">
        <v>209</v>
      </c>
      <c r="U37" s="186"/>
      <c r="W37" s="11"/>
      <c r="Y37" s="10"/>
    </row>
    <row r="38" spans="2:24" ht="3.75" customHeight="1">
      <c r="B38" s="243"/>
      <c r="C38" s="174"/>
      <c r="D38" s="244"/>
      <c r="E38" s="175"/>
      <c r="F38" s="175"/>
      <c r="G38" s="245"/>
      <c r="H38" s="150"/>
      <c r="I38" s="150"/>
      <c r="J38" s="150"/>
      <c r="K38" s="150"/>
      <c r="L38" s="150"/>
      <c r="M38" s="246"/>
      <c r="N38" s="43"/>
      <c r="T38" s="186" t="s">
        <v>210</v>
      </c>
      <c r="U38" s="186" t="s">
        <v>159</v>
      </c>
      <c r="W38" s="11"/>
      <c r="X38" s="10"/>
    </row>
    <row r="39" spans="1:24" ht="26.25" customHeight="1">
      <c r="A39" s="247"/>
      <c r="B39" s="659" t="s">
        <v>302</v>
      </c>
      <c r="C39" s="660"/>
      <c r="D39" s="660"/>
      <c r="E39" s="656"/>
      <c r="F39" s="657"/>
      <c r="G39" s="658"/>
      <c r="H39" s="658"/>
      <c r="I39" s="248"/>
      <c r="J39" s="248"/>
      <c r="K39" s="249"/>
      <c r="L39" s="250"/>
      <c r="M39" s="251"/>
      <c r="N39" s="43"/>
      <c r="T39" s="186" t="s">
        <v>211</v>
      </c>
      <c r="U39" s="186" t="s">
        <v>159</v>
      </c>
      <c r="W39" s="11"/>
      <c r="X39" s="10"/>
    </row>
    <row r="40" spans="1:24" ht="3.75" customHeight="1">
      <c r="A40" s="247"/>
      <c r="B40" s="252"/>
      <c r="C40" s="253"/>
      <c r="D40" s="249"/>
      <c r="E40" s="254"/>
      <c r="F40" s="255"/>
      <c r="G40" s="249"/>
      <c r="H40" s="250"/>
      <c r="I40" s="150"/>
      <c r="J40" s="150"/>
      <c r="K40" s="150"/>
      <c r="L40" s="150"/>
      <c r="M40" s="246"/>
      <c r="N40" s="43"/>
      <c r="T40" s="256" t="s">
        <v>123</v>
      </c>
      <c r="U40" s="100"/>
      <c r="W40" s="11"/>
      <c r="X40" s="10"/>
    </row>
    <row r="41" spans="1:24" ht="14.25">
      <c r="A41" s="247"/>
      <c r="B41" s="257"/>
      <c r="C41" s="654" t="s">
        <v>212</v>
      </c>
      <c r="D41" s="646"/>
      <c r="E41" s="693"/>
      <c r="F41" s="693"/>
      <c r="G41" s="693"/>
      <c r="H41" s="176"/>
      <c r="I41" s="693"/>
      <c r="J41" s="693"/>
      <c r="K41" s="693"/>
      <c r="L41" s="150"/>
      <c r="M41" s="246"/>
      <c r="N41" s="43"/>
      <c r="W41" s="11"/>
      <c r="X41" s="10"/>
    </row>
    <row r="42" spans="1:24" ht="14.25">
      <c r="A42" s="247"/>
      <c r="B42" s="258"/>
      <c r="C42" s="181"/>
      <c r="D42" s="181"/>
      <c r="E42" s="45"/>
      <c r="F42" s="45"/>
      <c r="G42" s="45"/>
      <c r="H42" s="176"/>
      <c r="I42" s="45"/>
      <c r="J42" s="45"/>
      <c r="K42" s="45"/>
      <c r="L42" s="43"/>
      <c r="M42" s="259"/>
      <c r="N42" s="43"/>
      <c r="W42" s="11"/>
      <c r="X42" s="10"/>
    </row>
    <row r="43" spans="1:24" ht="26.25" customHeight="1">
      <c r="A43" s="247"/>
      <c r="B43" s="659" t="s">
        <v>303</v>
      </c>
      <c r="C43" s="660"/>
      <c r="D43" s="660"/>
      <c r="E43" s="656"/>
      <c r="F43" s="657"/>
      <c r="G43" s="658"/>
      <c r="H43" s="658"/>
      <c r="I43" s="725"/>
      <c r="J43" s="725"/>
      <c r="K43" s="45"/>
      <c r="L43" s="43"/>
      <c r="M43" s="259"/>
      <c r="N43" s="43"/>
      <c r="W43" s="11"/>
      <c r="X43" s="10"/>
    </row>
    <row r="44" spans="1:24" ht="14.25">
      <c r="A44" s="260"/>
      <c r="B44" s="261"/>
      <c r="C44" s="262"/>
      <c r="D44" s="262" t="s">
        <v>304</v>
      </c>
      <c r="E44" s="732"/>
      <c r="F44" s="733"/>
      <c r="G44" s="734"/>
      <c r="H44" s="734"/>
      <c r="I44" s="735"/>
      <c r="J44" s="45"/>
      <c r="K44" s="45"/>
      <c r="L44" s="43"/>
      <c r="M44" s="259"/>
      <c r="N44" s="43"/>
      <c r="W44" s="11"/>
      <c r="X44" s="10"/>
    </row>
    <row r="45" spans="1:24" ht="14.25">
      <c r="A45" s="263"/>
      <c r="B45" s="264"/>
      <c r="C45" s="265"/>
      <c r="D45" s="181" t="s">
        <v>213</v>
      </c>
      <c r="E45" s="164" t="s">
        <v>214</v>
      </c>
      <c r="F45" s="266"/>
      <c r="G45" s="164" t="s">
        <v>215</v>
      </c>
      <c r="H45" s="688"/>
      <c r="I45" s="688"/>
      <c r="J45" s="164" t="s">
        <v>216</v>
      </c>
      <c r="K45" s="722"/>
      <c r="L45" s="723"/>
      <c r="M45" s="724"/>
      <c r="N45" s="267"/>
      <c r="W45" s="11"/>
      <c r="X45" s="10"/>
    </row>
    <row r="46" spans="1:24" ht="3.75" customHeight="1">
      <c r="A46" s="247"/>
      <c r="B46" s="268"/>
      <c r="C46" s="269"/>
      <c r="D46" s="269"/>
      <c r="E46" s="270"/>
      <c r="F46" s="271"/>
      <c r="G46" s="271"/>
      <c r="H46" s="271"/>
      <c r="I46" s="271"/>
      <c r="J46" s="271"/>
      <c r="K46" s="271"/>
      <c r="L46" s="272"/>
      <c r="M46" s="273"/>
      <c r="N46" s="43"/>
      <c r="W46" s="11"/>
      <c r="X46" s="10"/>
    </row>
    <row r="47" spans="1:25" s="43" customFormat="1" ht="12.75">
      <c r="A47" s="247"/>
      <c r="B47" s="274"/>
      <c r="C47" s="275"/>
      <c r="D47" s="276"/>
      <c r="E47" s="84"/>
      <c r="F47" s="176"/>
      <c r="G47" s="176"/>
      <c r="H47" s="176"/>
      <c r="T47" s="10"/>
      <c r="W47" s="26"/>
      <c r="Y47" s="10"/>
    </row>
    <row r="48" spans="2:24" ht="3.75" customHeight="1">
      <c r="B48" s="174"/>
      <c r="C48" s="174"/>
      <c r="D48" s="244"/>
      <c r="E48" s="175"/>
      <c r="F48" s="175"/>
      <c r="G48" s="245"/>
      <c r="H48" s="150"/>
      <c r="I48" s="150"/>
      <c r="J48" s="150"/>
      <c r="K48" s="150"/>
      <c r="L48" s="150"/>
      <c r="M48" s="150"/>
      <c r="N48" s="150"/>
      <c r="T48" s="130"/>
      <c r="W48" s="11"/>
      <c r="X48" s="10"/>
    </row>
    <row r="49" spans="2:23" s="129" customFormat="1" ht="14.25" customHeight="1">
      <c r="B49" s="188"/>
      <c r="C49" s="188"/>
      <c r="D49" s="188"/>
      <c r="E49" s="277"/>
      <c r="F49" s="46"/>
      <c r="G49" s="278"/>
      <c r="H49" s="216"/>
      <c r="I49" s="279"/>
      <c r="J49" s="181"/>
      <c r="K49" s="181"/>
      <c r="L49" s="172"/>
      <c r="M49" s="172"/>
      <c r="N49" s="43"/>
      <c r="W49" s="34"/>
    </row>
    <row r="50" spans="2:24" ht="3.75" customHeight="1">
      <c r="B50" s="174"/>
      <c r="C50" s="174"/>
      <c r="D50" s="244"/>
      <c r="E50" s="175"/>
      <c r="F50" s="175"/>
      <c r="G50" s="245"/>
      <c r="H50" s="150"/>
      <c r="I50" s="150"/>
      <c r="J50" s="150"/>
      <c r="K50" s="150"/>
      <c r="L50" s="150"/>
      <c r="M50" s="150"/>
      <c r="N50" s="150"/>
      <c r="T50" s="129"/>
      <c r="W50" s="34"/>
      <c r="X50" s="10"/>
    </row>
    <row r="51" spans="2:24" ht="12.75">
      <c r="B51" s="174"/>
      <c r="C51" s="174"/>
      <c r="D51" s="244"/>
      <c r="E51" s="175"/>
      <c r="F51" s="175"/>
      <c r="G51" s="245"/>
      <c r="W51" s="11"/>
      <c r="X51" s="10"/>
    </row>
    <row r="52" spans="2:24" ht="14.25">
      <c r="B52" s="651" t="s">
        <v>217</v>
      </c>
      <c r="C52" s="642"/>
      <c r="D52" s="644" t="s">
        <v>127</v>
      </c>
      <c r="E52" s="645"/>
      <c r="F52" s="663"/>
      <c r="G52" s="663"/>
      <c r="H52" s="663"/>
      <c r="I52" s="663"/>
      <c r="J52" s="663"/>
      <c r="K52" s="663"/>
      <c r="W52" s="11"/>
      <c r="X52" s="10"/>
    </row>
    <row r="53" spans="1:23" s="129" customFormat="1" ht="15" customHeight="1">
      <c r="A53" s="10"/>
      <c r="B53" s="643"/>
      <c r="C53" s="642"/>
      <c r="D53" s="646" t="s">
        <v>129</v>
      </c>
      <c r="E53" s="646"/>
      <c r="F53" s="221"/>
      <c r="G53" s="280"/>
      <c r="H53" s="280"/>
      <c r="I53" s="280"/>
      <c r="J53" s="280"/>
      <c r="K53" s="280"/>
      <c r="Q53" s="10"/>
      <c r="T53" s="10"/>
      <c r="W53" s="11"/>
    </row>
    <row r="54" spans="1:23" s="129" customFormat="1" ht="14.25">
      <c r="A54" s="10"/>
      <c r="B54" s="643"/>
      <c r="C54" s="642"/>
      <c r="D54" s="646" t="s">
        <v>131</v>
      </c>
      <c r="E54" s="647"/>
      <c r="F54" s="522"/>
      <c r="G54" s="522"/>
      <c r="H54" s="522"/>
      <c r="I54" s="522"/>
      <c r="J54" s="522"/>
      <c r="K54" s="522"/>
      <c r="W54" s="11"/>
    </row>
    <row r="55" spans="1:23" s="129" customFormat="1" ht="14.25">
      <c r="A55" s="10"/>
      <c r="B55" s="643"/>
      <c r="C55" s="642"/>
      <c r="D55" s="646" t="s">
        <v>133</v>
      </c>
      <c r="E55" s="646"/>
      <c r="F55" s="522"/>
      <c r="G55" s="522"/>
      <c r="H55" s="522"/>
      <c r="I55" s="522"/>
      <c r="J55" s="522"/>
      <c r="K55" s="522"/>
      <c r="W55" s="34"/>
    </row>
    <row r="56" spans="1:24" ht="12.75" customHeight="1">
      <c r="A56" s="43"/>
      <c r="B56" s="643"/>
      <c r="C56" s="642"/>
      <c r="D56" s="648" t="s">
        <v>136</v>
      </c>
      <c r="E56" s="648"/>
      <c r="F56" s="221"/>
      <c r="G56" s="282" t="s">
        <v>137</v>
      </c>
      <c r="H56" s="655"/>
      <c r="I56" s="655"/>
      <c r="J56" s="655"/>
      <c r="K56" s="655"/>
      <c r="L56" s="111"/>
      <c r="M56" s="111"/>
      <c r="N56" s="283"/>
      <c r="T56" s="129"/>
      <c r="W56" s="11"/>
      <c r="X56" s="10"/>
    </row>
    <row r="57" spans="1:24" ht="15" customHeight="1">
      <c r="A57" s="43"/>
      <c r="B57" s="643"/>
      <c r="C57" s="642"/>
      <c r="D57" s="181"/>
      <c r="E57" s="181"/>
      <c r="F57" s="284"/>
      <c r="G57" s="285" t="s">
        <v>141</v>
      </c>
      <c r="H57" s="221"/>
      <c r="I57" s="286" t="s">
        <v>142</v>
      </c>
      <c r="J57" s="652"/>
      <c r="K57" s="652"/>
      <c r="L57" s="283"/>
      <c r="M57" s="283"/>
      <c r="N57" s="283"/>
      <c r="T57" s="129"/>
      <c r="W57" s="171"/>
      <c r="X57" s="10"/>
    </row>
    <row r="58" spans="1:23" s="129" customFormat="1" ht="14.25">
      <c r="A58" s="43"/>
      <c r="B58" s="287"/>
      <c r="C58" s="287"/>
      <c r="D58" s="181"/>
      <c r="E58" s="181"/>
      <c r="F58" s="172"/>
      <c r="G58" s="288"/>
      <c r="H58" s="216"/>
      <c r="I58" s="166"/>
      <c r="J58" s="212"/>
      <c r="K58" s="178"/>
      <c r="L58" s="185"/>
      <c r="M58" s="185"/>
      <c r="N58" s="185"/>
      <c r="S58" s="43"/>
      <c r="T58" s="43"/>
      <c r="U58" s="43"/>
      <c r="V58" s="43"/>
      <c r="W58" s="43"/>
    </row>
    <row r="59" spans="1:24" ht="15" customHeight="1">
      <c r="A59" s="145" t="s">
        <v>218</v>
      </c>
      <c r="B59" s="146"/>
      <c r="C59" s="146"/>
      <c r="D59" s="146"/>
      <c r="E59" s="146"/>
      <c r="F59" s="146"/>
      <c r="G59" s="147"/>
      <c r="H59" s="289"/>
      <c r="I59" s="290"/>
      <c r="J59" s="291"/>
      <c r="K59" s="292"/>
      <c r="L59" s="293"/>
      <c r="M59" s="293"/>
      <c r="N59" s="43"/>
      <c r="S59" s="43"/>
      <c r="T59" s="43"/>
      <c r="U59" s="294"/>
      <c r="V59" s="295"/>
      <c r="W59" s="26"/>
      <c r="X59" s="10"/>
    </row>
    <row r="60" spans="1:24" ht="7.5" customHeight="1">
      <c r="A60" s="152"/>
      <c r="B60" s="153"/>
      <c r="C60" s="153"/>
      <c r="D60" s="153"/>
      <c r="E60" s="153"/>
      <c r="F60" s="153"/>
      <c r="G60" s="154"/>
      <c r="H60" s="155"/>
      <c r="I60" s="129"/>
      <c r="J60" s="129"/>
      <c r="K60" s="296"/>
      <c r="L60" s="149"/>
      <c r="M60" s="149"/>
      <c r="N60" s="149"/>
      <c r="R60" s="140"/>
      <c r="S60" s="43"/>
      <c r="T60" s="43"/>
      <c r="U60" s="294"/>
      <c r="V60" s="295"/>
      <c r="W60" s="26"/>
      <c r="X60" s="10"/>
    </row>
    <row r="61" spans="2:25" s="129" customFormat="1" ht="12.75">
      <c r="B61" s="173"/>
      <c r="C61" s="26"/>
      <c r="D61" s="174"/>
      <c r="E61" s="175"/>
      <c r="F61" s="35"/>
      <c r="G61" s="176"/>
      <c r="H61" s="177"/>
      <c r="I61" s="178"/>
      <c r="J61" s="178"/>
      <c r="K61" s="178"/>
      <c r="S61" s="43"/>
      <c r="T61" s="43"/>
      <c r="U61" s="43"/>
      <c r="V61" s="43"/>
      <c r="W61" s="26"/>
      <c r="Y61" s="10"/>
    </row>
    <row r="62" spans="2:25" s="129" customFormat="1" ht="45" customHeight="1">
      <c r="B62" s="641" t="s">
        <v>219</v>
      </c>
      <c r="C62" s="642"/>
      <c r="D62" s="644" t="s">
        <v>220</v>
      </c>
      <c r="E62" s="670"/>
      <c r="F62" s="664"/>
      <c r="G62" s="664"/>
      <c r="H62" s="664"/>
      <c r="I62" s="664"/>
      <c r="J62" s="664"/>
      <c r="K62" s="664"/>
      <c r="L62" s="665"/>
      <c r="M62" s="665"/>
      <c r="S62" s="43"/>
      <c r="T62" s="43"/>
      <c r="U62" s="43"/>
      <c r="V62" s="43"/>
      <c r="W62" s="26"/>
      <c r="Y62" s="10"/>
    </row>
    <row r="63" spans="2:25" s="129" customFormat="1" ht="30.75" customHeight="1">
      <c r="B63" s="641"/>
      <c r="C63" s="642"/>
      <c r="D63" s="649" t="s">
        <v>221</v>
      </c>
      <c r="E63" s="650"/>
      <c r="F63" s="666"/>
      <c r="G63" s="667"/>
      <c r="H63" s="297"/>
      <c r="I63" s="297"/>
      <c r="J63" s="298"/>
      <c r="K63" s="298"/>
      <c r="L63" s="299"/>
      <c r="M63" s="299"/>
      <c r="S63" s="43"/>
      <c r="T63" s="43"/>
      <c r="U63" s="43"/>
      <c r="V63" s="43"/>
      <c r="W63" s="26"/>
      <c r="Y63" s="10"/>
    </row>
    <row r="64" spans="2:23" s="129" customFormat="1" ht="14.25" customHeight="1">
      <c r="B64" s="643"/>
      <c r="C64" s="642"/>
      <c r="D64" s="648" t="s">
        <v>129</v>
      </c>
      <c r="E64" s="648"/>
      <c r="F64" s="221"/>
      <c r="G64" s="182"/>
      <c r="H64" s="182"/>
      <c r="I64" s="182"/>
      <c r="J64" s="182"/>
      <c r="K64" s="182"/>
      <c r="Q64" s="10"/>
      <c r="S64" s="43"/>
      <c r="T64" s="43"/>
      <c r="U64" s="43"/>
      <c r="V64" s="43"/>
      <c r="W64" s="26"/>
    </row>
    <row r="65" spans="2:23" s="129" customFormat="1" ht="14.25">
      <c r="B65" s="643"/>
      <c r="C65" s="642"/>
      <c r="D65" s="648" t="s">
        <v>131</v>
      </c>
      <c r="E65" s="689"/>
      <c r="F65" s="663"/>
      <c r="G65" s="663"/>
      <c r="H65" s="663"/>
      <c r="I65" s="663"/>
      <c r="J65" s="663"/>
      <c r="K65" s="663"/>
      <c r="S65" s="43"/>
      <c r="T65" s="43"/>
      <c r="U65" s="43"/>
      <c r="V65" s="43"/>
      <c r="W65" s="26"/>
    </row>
    <row r="66" spans="2:23" s="129" customFormat="1" ht="14.25">
      <c r="B66" s="643"/>
      <c r="C66" s="642"/>
      <c r="D66" s="648" t="s">
        <v>133</v>
      </c>
      <c r="E66" s="648"/>
      <c r="F66" s="690"/>
      <c r="G66" s="690"/>
      <c r="H66" s="690"/>
      <c r="I66" s="690"/>
      <c r="J66" s="690"/>
      <c r="K66" s="690"/>
      <c r="S66" s="43"/>
      <c r="T66" s="43"/>
      <c r="U66" s="43"/>
      <c r="V66" s="43"/>
      <c r="W66" s="26"/>
    </row>
    <row r="67" spans="1:24" ht="12.75" customHeight="1">
      <c r="A67" s="43"/>
      <c r="B67" s="643"/>
      <c r="C67" s="642"/>
      <c r="D67" s="648" t="s">
        <v>136</v>
      </c>
      <c r="E67" s="648"/>
      <c r="F67" s="221"/>
      <c r="G67" s="84" t="s">
        <v>137</v>
      </c>
      <c r="H67" s="690"/>
      <c r="I67" s="690"/>
      <c r="J67" s="690"/>
      <c r="K67" s="690"/>
      <c r="L67" s="153"/>
      <c r="M67" s="153"/>
      <c r="N67" s="185"/>
      <c r="S67" s="43"/>
      <c r="T67" s="43"/>
      <c r="U67" s="43"/>
      <c r="V67" s="43"/>
      <c r="W67" s="26"/>
      <c r="X67" s="10"/>
    </row>
    <row r="68" spans="1:24" ht="14.25">
      <c r="A68" s="43"/>
      <c r="B68" s="643"/>
      <c r="C68" s="642"/>
      <c r="D68" s="181"/>
      <c r="E68" s="181"/>
      <c r="F68" s="172"/>
      <c r="G68" s="187" t="s">
        <v>141</v>
      </c>
      <c r="H68" s="222"/>
      <c r="I68" s="188" t="s">
        <v>142</v>
      </c>
      <c r="J68" s="662"/>
      <c r="K68" s="662"/>
      <c r="L68" s="185"/>
      <c r="M68" s="185"/>
      <c r="N68" s="185"/>
      <c r="S68" s="43"/>
      <c r="T68" s="43"/>
      <c r="U68" s="43"/>
      <c r="V68" s="43"/>
      <c r="W68" s="300"/>
      <c r="X68" s="10"/>
    </row>
    <row r="69" spans="1:25" s="129" customFormat="1" ht="14.25">
      <c r="A69" s="10"/>
      <c r="B69" s="691" t="s">
        <v>222</v>
      </c>
      <c r="C69" s="692"/>
      <c r="D69" s="692"/>
      <c r="E69" s="668"/>
      <c r="F69" s="669"/>
      <c r="G69" s="301"/>
      <c r="H69" s="302"/>
      <c r="I69" s="661" t="s">
        <v>223</v>
      </c>
      <c r="J69" s="646"/>
      <c r="K69" s="646"/>
      <c r="L69" s="172"/>
      <c r="M69" s="172"/>
      <c r="N69" s="43"/>
      <c r="T69" s="10"/>
      <c r="W69" s="34"/>
      <c r="Y69" s="10"/>
    </row>
    <row r="70" spans="1:25" s="129" customFormat="1" ht="14.25">
      <c r="A70" s="303"/>
      <c r="B70" s="304"/>
      <c r="C70" s="304"/>
      <c r="D70" s="304" t="s">
        <v>224</v>
      </c>
      <c r="E70" s="305"/>
      <c r="F70" s="306"/>
      <c r="G70" s="301"/>
      <c r="H70" s="302"/>
      <c r="I70" s="279"/>
      <c r="J70" s="235"/>
      <c r="K70" s="235"/>
      <c r="L70" s="172"/>
      <c r="M70" s="172"/>
      <c r="N70" s="43"/>
      <c r="T70" s="10"/>
      <c r="W70" s="34"/>
      <c r="Y70" s="10"/>
    </row>
    <row r="71" spans="1:23" s="129" customFormat="1" ht="14.25">
      <c r="A71" s="43"/>
      <c r="B71" s="18"/>
      <c r="C71" s="18"/>
      <c r="D71" s="181"/>
      <c r="E71" s="181"/>
      <c r="F71" s="172"/>
      <c r="G71" s="187"/>
      <c r="H71" s="216"/>
      <c r="I71" s="188"/>
      <c r="J71" s="307"/>
      <c r="K71" s="308"/>
      <c r="L71" s="185"/>
      <c r="M71" s="185"/>
      <c r="N71" s="185"/>
      <c r="S71" s="43"/>
      <c r="T71" s="43"/>
      <c r="U71" s="43"/>
      <c r="V71" s="43"/>
      <c r="W71" s="300"/>
    </row>
    <row r="72" spans="1:24" ht="15" customHeight="1">
      <c r="A72" s="671" t="s">
        <v>225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43"/>
      <c r="S72" s="43"/>
      <c r="T72" s="43"/>
      <c r="U72" s="294"/>
      <c r="V72" s="295"/>
      <c r="W72" s="26"/>
      <c r="X72" s="10"/>
    </row>
    <row r="73" spans="1:24" ht="28.5">
      <c r="A73" s="129"/>
      <c r="B73" s="158" t="s">
        <v>107</v>
      </c>
      <c r="C73" s="158"/>
      <c r="D73" s="158" t="s">
        <v>108</v>
      </c>
      <c r="E73" s="158"/>
      <c r="F73" s="158" t="s">
        <v>109</v>
      </c>
      <c r="J73" s="159" t="s">
        <v>226</v>
      </c>
      <c r="K73" s="159"/>
      <c r="L73" s="166"/>
      <c r="M73" s="166"/>
      <c r="N73" s="160"/>
      <c r="R73" s="140"/>
      <c r="S73" s="43"/>
      <c r="T73" s="43"/>
      <c r="U73" s="294"/>
      <c r="V73" s="295"/>
      <c r="W73" s="26"/>
      <c r="X73" s="10"/>
    </row>
    <row r="74" spans="1:24" ht="15">
      <c r="A74" s="129"/>
      <c r="B74" s="309"/>
      <c r="C74" s="56"/>
      <c r="D74" s="673"/>
      <c r="E74" s="674"/>
      <c r="F74" s="675"/>
      <c r="G74" s="676"/>
      <c r="H74" s="677"/>
      <c r="I74" s="93"/>
      <c r="J74" s="522"/>
      <c r="K74" s="678"/>
      <c r="L74" s="678"/>
      <c r="M74" s="678"/>
      <c r="N74" s="30"/>
      <c r="O74" s="167"/>
      <c r="P74" s="167"/>
      <c r="S74" s="310"/>
      <c r="T74" s="43"/>
      <c r="U74" s="43"/>
      <c r="V74" s="295"/>
      <c r="W74" s="26"/>
      <c r="X74" s="10"/>
    </row>
    <row r="75" spans="1:24" ht="12.75">
      <c r="A75" s="129"/>
      <c r="B75" s="30"/>
      <c r="C75" s="167"/>
      <c r="D75" s="167"/>
      <c r="G75" s="310"/>
      <c r="H75" s="43"/>
      <c r="I75" s="43"/>
      <c r="J75" s="295"/>
      <c r="K75" s="26"/>
      <c r="O75" s="10"/>
      <c r="P75" s="10"/>
      <c r="X75" s="10"/>
    </row>
    <row r="76" spans="2:23" s="129" customFormat="1" ht="15">
      <c r="B76" s="23"/>
      <c r="C76" s="56"/>
      <c r="D76" s="23"/>
      <c r="E76" s="23"/>
      <c r="F76" s="267"/>
      <c r="G76" s="267"/>
      <c r="H76" s="267"/>
      <c r="I76" s="311"/>
      <c r="J76" s="36"/>
      <c r="K76" s="297"/>
      <c r="L76" s="297"/>
      <c r="M76" s="297"/>
      <c r="N76" s="297"/>
      <c r="O76" s="167"/>
      <c r="P76" s="167"/>
      <c r="S76" s="310"/>
      <c r="T76" s="43"/>
      <c r="U76" s="43"/>
      <c r="V76" s="295"/>
      <c r="W76" s="26"/>
    </row>
    <row r="77" spans="1:24" ht="15" customHeight="1">
      <c r="A77" s="671" t="s">
        <v>227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43"/>
      <c r="S77" s="43"/>
      <c r="T77" s="43"/>
      <c r="U77" s="294"/>
      <c r="V77" s="295"/>
      <c r="W77" s="26"/>
      <c r="X77" s="10"/>
    </row>
    <row r="78" spans="1:24" ht="8.25" customHeight="1">
      <c r="A78" s="312"/>
      <c r="B78" s="153"/>
      <c r="C78" s="153"/>
      <c r="D78" s="153"/>
      <c r="E78" s="153"/>
      <c r="F78" s="153"/>
      <c r="G78" s="154"/>
      <c r="H78" s="155"/>
      <c r="I78" s="129"/>
      <c r="J78" s="129"/>
      <c r="K78" s="296"/>
      <c r="L78" s="149"/>
      <c r="M78" s="149"/>
      <c r="N78" s="149"/>
      <c r="R78" s="140"/>
      <c r="S78" s="43"/>
      <c r="T78" s="43"/>
      <c r="U78" s="294"/>
      <c r="V78" s="295"/>
      <c r="W78" s="26"/>
      <c r="X78" s="10"/>
    </row>
    <row r="79" spans="1:24" ht="28.5">
      <c r="A79" s="313"/>
      <c r="B79" s="314" t="s">
        <v>107</v>
      </c>
      <c r="C79" s="314"/>
      <c r="D79" s="314" t="s">
        <v>108</v>
      </c>
      <c r="E79" s="314"/>
      <c r="F79" s="314" t="s">
        <v>109</v>
      </c>
      <c r="G79" s="129"/>
      <c r="H79" s="129"/>
      <c r="I79" s="129"/>
      <c r="J79" s="159"/>
      <c r="K79" s="159"/>
      <c r="L79" s="166"/>
      <c r="M79" s="166"/>
      <c r="N79" s="160"/>
      <c r="R79" s="140"/>
      <c r="S79" s="43"/>
      <c r="T79" s="43"/>
      <c r="U79" s="294"/>
      <c r="V79" s="295"/>
      <c r="W79" s="26"/>
      <c r="X79" s="10"/>
    </row>
    <row r="80" spans="1:24" ht="15">
      <c r="A80" s="313"/>
      <c r="B80" s="309"/>
      <c r="C80" s="56"/>
      <c r="D80" s="673"/>
      <c r="E80" s="674"/>
      <c r="F80" s="675"/>
      <c r="G80" s="676"/>
      <c r="H80" s="677"/>
      <c r="I80" s="311"/>
      <c r="J80" s="315"/>
      <c r="K80" s="164"/>
      <c r="L80" s="164"/>
      <c r="M80" s="164"/>
      <c r="N80" s="166"/>
      <c r="O80" s="167"/>
      <c r="P80" s="167"/>
      <c r="S80" s="310"/>
      <c r="T80" s="43"/>
      <c r="U80" s="43"/>
      <c r="V80" s="295"/>
      <c r="W80" s="26"/>
      <c r="X80" s="10"/>
    </row>
    <row r="81" spans="1:23" ht="16.5" customHeight="1">
      <c r="A81" s="313"/>
      <c r="B81" s="182" t="s">
        <v>228</v>
      </c>
      <c r="C81" s="182"/>
      <c r="D81" s="182"/>
      <c r="E81" s="672" t="s">
        <v>229</v>
      </c>
      <c r="F81" s="672"/>
      <c r="G81" s="316"/>
      <c r="H81" s="314" t="s">
        <v>120</v>
      </c>
      <c r="I81" s="316"/>
      <c r="J81" s="316"/>
      <c r="K81" s="129"/>
      <c r="L81" s="166"/>
      <c r="M81" s="166"/>
      <c r="N81" s="129"/>
      <c r="S81" s="43"/>
      <c r="T81" s="43"/>
      <c r="U81" s="43"/>
      <c r="V81" s="43"/>
      <c r="W81" s="26"/>
    </row>
    <row r="82" spans="1:23" ht="14.25">
      <c r="A82" s="313"/>
      <c r="B82" s="683"/>
      <c r="C82" s="684"/>
      <c r="D82" s="172"/>
      <c r="E82" s="685"/>
      <c r="F82" s="686"/>
      <c r="G82" s="170"/>
      <c r="H82" s="687"/>
      <c r="I82" s="687"/>
      <c r="J82" s="687"/>
      <c r="K82" s="687"/>
      <c r="L82" s="129"/>
      <c r="M82" s="129"/>
      <c r="N82" s="129"/>
      <c r="W82" s="11"/>
    </row>
    <row r="83" spans="1:23" s="78" customFormat="1" ht="12.75">
      <c r="A83" s="128"/>
      <c r="B83" s="173"/>
      <c r="C83" s="173"/>
      <c r="D83" s="211"/>
      <c r="E83" s="212"/>
      <c r="F83" s="212"/>
      <c r="G83" s="213"/>
      <c r="I83" s="214"/>
      <c r="J83" s="214"/>
      <c r="K83" s="214"/>
      <c r="L83" s="214"/>
      <c r="M83" s="214"/>
      <c r="O83" s="178"/>
      <c r="P83" s="178"/>
      <c r="R83" s="125"/>
      <c r="W83" s="11"/>
    </row>
    <row r="84" spans="1:23" s="129" customFormat="1" ht="12.75" customHeight="1">
      <c r="A84" s="152"/>
      <c r="B84" s="194"/>
      <c r="C84" s="194"/>
      <c r="D84" s="194"/>
      <c r="E84" s="194"/>
      <c r="F84" s="194"/>
      <c r="G84" s="317"/>
      <c r="H84" s="194"/>
      <c r="I84" s="194"/>
      <c r="J84" s="318"/>
      <c r="K84" s="318"/>
      <c r="L84" s="319"/>
      <c r="M84" s="319"/>
      <c r="N84" s="320"/>
      <c r="O84" s="321"/>
      <c r="P84" s="321"/>
      <c r="Q84" s="43"/>
      <c r="R84" s="322"/>
      <c r="S84" s="164"/>
      <c r="T84" s="164"/>
      <c r="U84" s="164"/>
      <c r="V84" s="164"/>
      <c r="W84" s="316"/>
    </row>
    <row r="85" spans="1:23" s="129" customFormat="1" ht="12.75" customHeight="1">
      <c r="A85" s="679" t="s">
        <v>230</v>
      </c>
      <c r="B85" s="679"/>
      <c r="C85" s="679"/>
      <c r="D85" s="679"/>
      <c r="E85" s="679"/>
      <c r="F85" s="679"/>
      <c r="G85" s="679"/>
      <c r="H85" s="679"/>
      <c r="I85" s="679"/>
      <c r="J85" s="679"/>
      <c r="K85" s="679"/>
      <c r="L85" s="679"/>
      <c r="M85" s="679"/>
      <c r="N85" s="320"/>
      <c r="O85" s="321"/>
      <c r="P85" s="321"/>
      <c r="Q85" s="43"/>
      <c r="R85" s="322"/>
      <c r="S85" s="164"/>
      <c r="T85" s="164"/>
      <c r="U85" s="164"/>
      <c r="V85" s="164"/>
      <c r="W85" s="316"/>
    </row>
    <row r="86" spans="1:23" s="129" customFormat="1" ht="12.75" customHeight="1">
      <c r="A86" s="152"/>
      <c r="B86" s="194"/>
      <c r="C86" s="194"/>
      <c r="D86" s="194"/>
      <c r="E86" s="194"/>
      <c r="F86" s="194"/>
      <c r="G86" s="317"/>
      <c r="H86" s="194"/>
      <c r="I86" s="194"/>
      <c r="J86" s="318"/>
      <c r="K86" s="318"/>
      <c r="L86" s="319"/>
      <c r="M86" s="319"/>
      <c r="N86" s="320"/>
      <c r="O86" s="321"/>
      <c r="P86" s="321"/>
      <c r="Q86" s="43"/>
      <c r="R86" s="322"/>
      <c r="S86" s="164"/>
      <c r="T86" s="164"/>
      <c r="U86" s="164"/>
      <c r="V86" s="164"/>
      <c r="W86" s="316"/>
    </row>
    <row r="87" spans="1:23" ht="12.75" customHeight="1">
      <c r="A87" s="145" t="s">
        <v>231</v>
      </c>
      <c r="B87" s="191"/>
      <c r="C87" s="191"/>
      <c r="D87" s="191"/>
      <c r="E87" s="191"/>
      <c r="F87" s="191"/>
      <c r="G87" s="323"/>
      <c r="H87" s="191"/>
      <c r="I87" s="191"/>
      <c r="J87" s="324"/>
      <c r="K87" s="324"/>
      <c r="L87" s="325"/>
      <c r="M87" s="325"/>
      <c r="N87" s="326"/>
      <c r="O87" s="321"/>
      <c r="P87" s="321"/>
      <c r="Q87" s="43"/>
      <c r="R87" s="327"/>
      <c r="S87" s="328"/>
      <c r="T87" s="328"/>
      <c r="U87" s="328"/>
      <c r="V87" s="328"/>
      <c r="W87" s="171"/>
    </row>
    <row r="88" spans="1:22" ht="7.5" customHeight="1">
      <c r="A88" s="195"/>
      <c r="B88" s="195"/>
      <c r="C88" s="195"/>
      <c r="D88" s="195"/>
      <c r="E88" s="195"/>
      <c r="F88" s="195"/>
      <c r="G88" s="329"/>
      <c r="H88" s="195"/>
      <c r="I88" s="195"/>
      <c r="J88" s="281"/>
      <c r="K88" s="281"/>
      <c r="L88" s="281"/>
      <c r="M88" s="281"/>
      <c r="N88" s="330"/>
      <c r="O88" s="331"/>
      <c r="P88" s="331"/>
      <c r="Q88" s="43"/>
      <c r="R88" s="332"/>
      <c r="S88" s="328"/>
      <c r="T88" s="328"/>
      <c r="U88" s="328"/>
      <c r="V88" s="328"/>
    </row>
    <row r="89" spans="2:22" ht="12.75" customHeight="1">
      <c r="B89" s="604" t="s">
        <v>232</v>
      </c>
      <c r="C89" s="605"/>
      <c r="D89" s="605"/>
      <c r="E89" s="605"/>
      <c r="F89" s="605"/>
      <c r="G89" s="605"/>
      <c r="H89" s="606"/>
      <c r="I89" s="246"/>
      <c r="J89" s="336" t="s">
        <v>233</v>
      </c>
      <c r="K89" s="337" t="s">
        <v>234</v>
      </c>
      <c r="L89" s="338" t="s">
        <v>235</v>
      </c>
      <c r="M89" s="339" t="s">
        <v>236</v>
      </c>
      <c r="N89" s="340"/>
      <c r="O89" s="331"/>
      <c r="P89" s="331"/>
      <c r="Q89" s="43"/>
      <c r="R89" s="332"/>
      <c r="S89" s="328"/>
      <c r="T89" s="328"/>
      <c r="U89" s="328"/>
      <c r="V89" s="328"/>
    </row>
    <row r="90" spans="2:22" ht="12.75" customHeight="1">
      <c r="B90" s="195"/>
      <c r="C90" s="341" t="s">
        <v>237</v>
      </c>
      <c r="D90" s="195"/>
      <c r="E90" s="195"/>
      <c r="F90" s="195"/>
      <c r="G90" s="329"/>
      <c r="H90" s="195"/>
      <c r="J90" s="342" t="s">
        <v>238</v>
      </c>
      <c r="K90" s="343" t="s">
        <v>239</v>
      </c>
      <c r="L90" s="344"/>
      <c r="N90" s="611"/>
      <c r="O90" s="331"/>
      <c r="P90" s="331"/>
      <c r="Q90" s="43"/>
      <c r="R90" s="332"/>
      <c r="S90" s="328"/>
      <c r="T90" s="328"/>
      <c r="U90" s="328"/>
      <c r="V90" s="328"/>
    </row>
    <row r="91" spans="2:22" ht="12.75" customHeight="1">
      <c r="B91" s="195"/>
      <c r="C91" s="580"/>
      <c r="D91" s="581"/>
      <c r="E91" s="581"/>
      <c r="F91" s="581"/>
      <c r="G91" s="581"/>
      <c r="H91" s="581"/>
      <c r="I91" s="582"/>
      <c r="J91" s="345"/>
      <c r="K91" s="346"/>
      <c r="L91" s="347">
        <f>J91</f>
        <v>0</v>
      </c>
      <c r="M91" s="347">
        <f>L91</f>
        <v>0</v>
      </c>
      <c r="N91" s="611"/>
      <c r="O91" s="331"/>
      <c r="P91" s="331"/>
      <c r="Q91" s="43"/>
      <c r="R91" s="332"/>
      <c r="S91" s="328"/>
      <c r="T91" s="328"/>
      <c r="U91" s="328"/>
      <c r="V91" s="328"/>
    </row>
    <row r="92" spans="2:22" ht="12.75" customHeight="1">
      <c r="B92" s="195"/>
      <c r="C92" s="580"/>
      <c r="D92" s="581"/>
      <c r="E92" s="581"/>
      <c r="F92" s="581"/>
      <c r="G92" s="581"/>
      <c r="H92" s="581"/>
      <c r="I92" s="582"/>
      <c r="J92" s="345"/>
      <c r="K92" s="346"/>
      <c r="L92" s="347">
        <f aca="true" t="shared" si="0" ref="L92:L99">J92</f>
        <v>0</v>
      </c>
      <c r="M92" s="347">
        <f aca="true" t="shared" si="1" ref="M92:M99">L92</f>
        <v>0</v>
      </c>
      <c r="N92" s="611"/>
      <c r="O92" s="331"/>
      <c r="P92" s="331"/>
      <c r="Q92" s="43"/>
      <c r="R92" s="332"/>
      <c r="S92" s="328"/>
      <c r="T92" s="328"/>
      <c r="U92" s="328"/>
      <c r="V92" s="328"/>
    </row>
    <row r="93" spans="2:22" ht="12.75" customHeight="1">
      <c r="B93" s="195"/>
      <c r="C93" s="580"/>
      <c r="D93" s="581"/>
      <c r="E93" s="581"/>
      <c r="F93" s="581"/>
      <c r="G93" s="581"/>
      <c r="H93" s="581"/>
      <c r="I93" s="582"/>
      <c r="J93" s="345"/>
      <c r="K93" s="346"/>
      <c r="L93" s="347">
        <f t="shared" si="0"/>
        <v>0</v>
      </c>
      <c r="M93" s="347">
        <f t="shared" si="1"/>
        <v>0</v>
      </c>
      <c r="N93" s="611"/>
      <c r="O93" s="331"/>
      <c r="P93" s="331"/>
      <c r="Q93" s="43"/>
      <c r="R93" s="332"/>
      <c r="S93" s="328"/>
      <c r="T93" s="328"/>
      <c r="U93" s="328"/>
      <c r="V93" s="328"/>
    </row>
    <row r="94" spans="2:22" ht="12.75" customHeight="1">
      <c r="B94" s="195"/>
      <c r="C94" s="580"/>
      <c r="D94" s="581"/>
      <c r="E94" s="581"/>
      <c r="F94" s="581"/>
      <c r="G94" s="581"/>
      <c r="H94" s="581"/>
      <c r="I94" s="582"/>
      <c r="J94" s="345"/>
      <c r="K94" s="346"/>
      <c r="L94" s="347">
        <f t="shared" si="0"/>
        <v>0</v>
      </c>
      <c r="M94" s="347">
        <f t="shared" si="1"/>
        <v>0</v>
      </c>
      <c r="N94" s="611"/>
      <c r="O94" s="331"/>
      <c r="P94" s="331"/>
      <c r="Q94" s="43"/>
      <c r="R94" s="332"/>
      <c r="S94" s="328"/>
      <c r="T94" s="328"/>
      <c r="U94" s="328"/>
      <c r="V94" s="328"/>
    </row>
    <row r="95" spans="2:22" ht="12.75" customHeight="1">
      <c r="B95" s="195"/>
      <c r="C95" s="580"/>
      <c r="D95" s="581"/>
      <c r="E95" s="581"/>
      <c r="F95" s="581"/>
      <c r="G95" s="581"/>
      <c r="H95" s="581"/>
      <c r="I95" s="582"/>
      <c r="J95" s="345"/>
      <c r="K95" s="346"/>
      <c r="L95" s="347">
        <f t="shared" si="0"/>
        <v>0</v>
      </c>
      <c r="M95" s="347">
        <f t="shared" si="1"/>
        <v>0</v>
      </c>
      <c r="N95" s="611"/>
      <c r="O95" s="331"/>
      <c r="P95" s="331"/>
      <c r="Q95" s="43"/>
      <c r="R95" s="332"/>
      <c r="S95" s="328"/>
      <c r="T95" s="328"/>
      <c r="U95" s="328"/>
      <c r="V95" s="328"/>
    </row>
    <row r="96" spans="2:22" ht="12.75" customHeight="1">
      <c r="B96" s="195"/>
      <c r="C96" s="580"/>
      <c r="D96" s="581"/>
      <c r="E96" s="581"/>
      <c r="F96" s="581"/>
      <c r="G96" s="581"/>
      <c r="H96" s="581"/>
      <c r="I96" s="582"/>
      <c r="J96" s="345"/>
      <c r="K96" s="346"/>
      <c r="L96" s="347">
        <f t="shared" si="0"/>
        <v>0</v>
      </c>
      <c r="M96" s="347">
        <f t="shared" si="1"/>
        <v>0</v>
      </c>
      <c r="N96" s="611"/>
      <c r="O96" s="331"/>
      <c r="P96" s="331"/>
      <c r="Q96" s="43"/>
      <c r="R96" s="332"/>
      <c r="S96" s="328"/>
      <c r="T96" s="328"/>
      <c r="U96" s="328"/>
      <c r="V96" s="328"/>
    </row>
    <row r="97" spans="2:22" ht="12.75" customHeight="1">
      <c r="B97" s="195"/>
      <c r="C97" s="580"/>
      <c r="D97" s="581"/>
      <c r="E97" s="581"/>
      <c r="F97" s="581"/>
      <c r="G97" s="581"/>
      <c r="H97" s="581"/>
      <c r="I97" s="582"/>
      <c r="J97" s="345"/>
      <c r="K97" s="346"/>
      <c r="L97" s="347">
        <f t="shared" si="0"/>
        <v>0</v>
      </c>
      <c r="M97" s="347">
        <f t="shared" si="1"/>
        <v>0</v>
      </c>
      <c r="N97" s="611"/>
      <c r="O97" s="331"/>
      <c r="P97" s="331"/>
      <c r="Q97" s="43"/>
      <c r="R97" s="332"/>
      <c r="S97" s="328"/>
      <c r="T97" s="328"/>
      <c r="U97" s="328"/>
      <c r="V97" s="328"/>
    </row>
    <row r="98" spans="2:22" ht="12.75" customHeight="1">
      <c r="B98" s="195"/>
      <c r="C98" s="580"/>
      <c r="D98" s="581"/>
      <c r="E98" s="581"/>
      <c r="F98" s="581"/>
      <c r="G98" s="581"/>
      <c r="H98" s="581"/>
      <c r="I98" s="582"/>
      <c r="J98" s="345"/>
      <c r="K98" s="346"/>
      <c r="L98" s="347">
        <f t="shared" si="0"/>
        <v>0</v>
      </c>
      <c r="M98" s="347">
        <f t="shared" si="1"/>
        <v>0</v>
      </c>
      <c r="N98" s="611"/>
      <c r="O98" s="331"/>
      <c r="P98" s="331"/>
      <c r="Q98" s="43"/>
      <c r="R98" s="332"/>
      <c r="S98" s="328"/>
      <c r="T98" s="328"/>
      <c r="U98" s="328"/>
      <c r="V98" s="328"/>
    </row>
    <row r="99" spans="2:22" ht="12.75" customHeight="1" thickBot="1">
      <c r="B99" s="195"/>
      <c r="C99" s="580"/>
      <c r="D99" s="581"/>
      <c r="E99" s="581"/>
      <c r="F99" s="581"/>
      <c r="G99" s="581"/>
      <c r="H99" s="581"/>
      <c r="I99" s="582"/>
      <c r="J99" s="345"/>
      <c r="K99" s="346"/>
      <c r="L99" s="347">
        <f t="shared" si="0"/>
        <v>0</v>
      </c>
      <c r="M99" s="347">
        <f t="shared" si="1"/>
        <v>0</v>
      </c>
      <c r="N99" s="611"/>
      <c r="O99" s="331"/>
      <c r="P99" s="331"/>
      <c r="Q99" s="43"/>
      <c r="R99" s="332"/>
      <c r="S99" s="328"/>
      <c r="T99" s="328"/>
      <c r="U99" s="328"/>
      <c r="V99" s="328"/>
    </row>
    <row r="100" spans="2:22" ht="12.75" customHeight="1" hidden="1" thickBot="1">
      <c r="B100" s="195"/>
      <c r="C100" s="612"/>
      <c r="D100" s="613"/>
      <c r="E100" s="613"/>
      <c r="F100" s="613"/>
      <c r="G100" s="613"/>
      <c r="H100" s="726"/>
      <c r="J100" s="349"/>
      <c r="K100" s="350"/>
      <c r="L100" s="351"/>
      <c r="M100" s="351"/>
      <c r="N100" s="352"/>
      <c r="O100" s="331"/>
      <c r="P100" s="331"/>
      <c r="Q100" s="43"/>
      <c r="R100" s="332"/>
      <c r="S100" s="328"/>
      <c r="T100" s="328"/>
      <c r="U100" s="328"/>
      <c r="V100" s="328"/>
    </row>
    <row r="101" spans="2:22" ht="12.75" customHeight="1" thickTop="1">
      <c r="B101" s="195"/>
      <c r="C101" s="577" t="s">
        <v>240</v>
      </c>
      <c r="D101" s="578"/>
      <c r="E101" s="578"/>
      <c r="F101" s="578"/>
      <c r="G101" s="578"/>
      <c r="H101" s="578"/>
      <c r="I101" s="579"/>
      <c r="J101" s="353"/>
      <c r="K101" s="354"/>
      <c r="L101" s="355">
        <f>ROUND(SUM(L91:L100),0)</f>
        <v>0</v>
      </c>
      <c r="M101" s="355">
        <f>L101</f>
        <v>0</v>
      </c>
      <c r="N101" s="356"/>
      <c r="O101" s="331"/>
      <c r="P101" s="331"/>
      <c r="Q101" s="43"/>
      <c r="R101" s="332"/>
      <c r="S101" s="328"/>
      <c r="T101" s="328"/>
      <c r="U101" s="328"/>
      <c r="V101" s="328"/>
    </row>
    <row r="102" spans="2:22" ht="12.75" customHeight="1">
      <c r="B102" s="195"/>
      <c r="C102" s="357"/>
      <c r="D102" s="335"/>
      <c r="E102" s="335"/>
      <c r="F102" s="335"/>
      <c r="G102" s="335"/>
      <c r="H102" s="335"/>
      <c r="I102" s="357"/>
      <c r="J102" s="357"/>
      <c r="K102" s="281"/>
      <c r="L102" s="358"/>
      <c r="M102" s="358"/>
      <c r="N102" s="359"/>
      <c r="O102" s="331"/>
      <c r="P102" s="331"/>
      <c r="Q102" s="43"/>
      <c r="R102" s="332"/>
      <c r="S102" s="328"/>
      <c r="T102" s="328"/>
      <c r="U102" s="328"/>
      <c r="V102" s="328"/>
    </row>
    <row r="103" spans="2:22" ht="12.75" customHeight="1">
      <c r="B103" s="333" t="s">
        <v>305</v>
      </c>
      <c r="C103" s="195"/>
      <c r="D103" s="195"/>
      <c r="E103" s="195"/>
      <c r="F103" s="195"/>
      <c r="G103" s="329"/>
      <c r="H103" s="195"/>
      <c r="I103" s="195"/>
      <c r="J103" s="281"/>
      <c r="K103" s="281"/>
      <c r="L103" s="281"/>
      <c r="M103" s="281"/>
      <c r="N103" s="736"/>
      <c r="O103" s="331"/>
      <c r="P103" s="331"/>
      <c r="R103" s="332"/>
      <c r="S103" s="328"/>
      <c r="T103" s="328"/>
      <c r="U103" s="328"/>
      <c r="V103" s="328"/>
    </row>
    <row r="104" spans="2:22" ht="12.75" customHeight="1">
      <c r="B104" s="195"/>
      <c r="C104" s="341" t="s">
        <v>241</v>
      </c>
      <c r="D104" s="195"/>
      <c r="E104" s="341" t="s">
        <v>242</v>
      </c>
      <c r="F104" s="195"/>
      <c r="G104" s="329"/>
      <c r="H104" s="195"/>
      <c r="I104" s="195"/>
      <c r="J104" s="360" t="s">
        <v>243</v>
      </c>
      <c r="K104" s="361" t="s">
        <v>244</v>
      </c>
      <c r="L104" s="362" t="s">
        <v>245</v>
      </c>
      <c r="M104" s="339" t="s">
        <v>236</v>
      </c>
      <c r="N104" s="736"/>
      <c r="O104" s="331"/>
      <c r="P104" s="331"/>
      <c r="R104" s="332"/>
      <c r="S104" s="328"/>
      <c r="T104" s="328"/>
      <c r="U104" s="328"/>
      <c r="V104" s="328"/>
    </row>
    <row r="105" spans="2:24" ht="12.75" customHeight="1">
      <c r="B105" s="195"/>
      <c r="C105" s="568"/>
      <c r="D105" s="569"/>
      <c r="E105" s="594"/>
      <c r="F105" s="595"/>
      <c r="G105" s="595"/>
      <c r="H105" s="595"/>
      <c r="I105" s="596"/>
      <c r="J105" s="365"/>
      <c r="K105" s="366"/>
      <c r="L105" s="367">
        <f>J105*K105</f>
        <v>0</v>
      </c>
      <c r="M105" s="367">
        <f>L105</f>
        <v>0</v>
      </c>
      <c r="N105" s="736"/>
      <c r="O105" s="368"/>
      <c r="P105" s="368"/>
      <c r="R105" s="332"/>
      <c r="S105" s="328"/>
      <c r="T105" s="328"/>
      <c r="U105" s="328"/>
      <c r="V105" s="328"/>
      <c r="X105" s="10"/>
    </row>
    <row r="106" spans="2:24" ht="12.75" customHeight="1">
      <c r="B106" s="195"/>
      <c r="C106" s="568"/>
      <c r="D106" s="569"/>
      <c r="E106" s="594"/>
      <c r="F106" s="595"/>
      <c r="G106" s="595"/>
      <c r="H106" s="595"/>
      <c r="I106" s="596"/>
      <c r="J106" s="365"/>
      <c r="K106" s="366"/>
      <c r="L106" s="367">
        <f aca="true" t="shared" si="2" ref="L106:L112">J106*K106</f>
        <v>0</v>
      </c>
      <c r="M106" s="367">
        <f aca="true" t="shared" si="3" ref="M106:M112">L106</f>
        <v>0</v>
      </c>
      <c r="N106" s="736"/>
      <c r="O106" s="368"/>
      <c r="P106" s="368"/>
      <c r="R106" s="332"/>
      <c r="S106" s="328"/>
      <c r="T106" s="328"/>
      <c r="U106" s="328"/>
      <c r="V106" s="328"/>
      <c r="X106" s="10"/>
    </row>
    <row r="107" spans="2:24" ht="12.75" customHeight="1">
      <c r="B107" s="195"/>
      <c r="C107" s="568"/>
      <c r="D107" s="569"/>
      <c r="E107" s="363"/>
      <c r="F107" s="364"/>
      <c r="G107" s="364"/>
      <c r="H107" s="364"/>
      <c r="I107" s="345"/>
      <c r="J107" s="365"/>
      <c r="K107" s="366"/>
      <c r="L107" s="367">
        <f>J107*K107</f>
        <v>0</v>
      </c>
      <c r="M107" s="367">
        <f t="shared" si="3"/>
        <v>0</v>
      </c>
      <c r="N107" s="736"/>
      <c r="O107" s="368"/>
      <c r="P107" s="368"/>
      <c r="R107" s="332"/>
      <c r="S107" s="328"/>
      <c r="T107" s="328"/>
      <c r="U107" s="328"/>
      <c r="V107" s="328"/>
      <c r="X107" s="10"/>
    </row>
    <row r="108" spans="2:24" ht="12.75" customHeight="1">
      <c r="B108" s="195"/>
      <c r="C108" s="568"/>
      <c r="D108" s="569"/>
      <c r="E108" s="594"/>
      <c r="F108" s="595"/>
      <c r="G108" s="595"/>
      <c r="H108" s="595"/>
      <c r="I108" s="596"/>
      <c r="J108" s="365"/>
      <c r="K108" s="366"/>
      <c r="L108" s="367">
        <f t="shared" si="2"/>
        <v>0</v>
      </c>
      <c r="M108" s="367">
        <f t="shared" si="3"/>
        <v>0</v>
      </c>
      <c r="N108" s="736"/>
      <c r="O108" s="368"/>
      <c r="P108" s="368"/>
      <c r="R108" s="332"/>
      <c r="S108" s="328"/>
      <c r="T108" s="328"/>
      <c r="U108" s="328"/>
      <c r="V108" s="328"/>
      <c r="X108" s="10"/>
    </row>
    <row r="109" spans="2:24" ht="12.75" customHeight="1">
      <c r="B109" s="195"/>
      <c r="C109" s="568"/>
      <c r="D109" s="569"/>
      <c r="E109" s="594"/>
      <c r="F109" s="595"/>
      <c r="G109" s="595"/>
      <c r="H109" s="595"/>
      <c r="I109" s="596"/>
      <c r="J109" s="365"/>
      <c r="K109" s="366"/>
      <c r="L109" s="367">
        <f t="shared" si="2"/>
        <v>0</v>
      </c>
      <c r="M109" s="367">
        <f t="shared" si="3"/>
        <v>0</v>
      </c>
      <c r="N109" s="736"/>
      <c r="O109" s="368"/>
      <c r="P109" s="368"/>
      <c r="R109" s="332"/>
      <c r="S109" s="328"/>
      <c r="T109" s="328"/>
      <c r="U109" s="328"/>
      <c r="V109" s="328"/>
      <c r="X109" s="10"/>
    </row>
    <row r="110" spans="2:24" ht="12.75" customHeight="1">
      <c r="B110" s="195"/>
      <c r="C110" s="568"/>
      <c r="D110" s="569"/>
      <c r="E110" s="594"/>
      <c r="F110" s="595"/>
      <c r="G110" s="595"/>
      <c r="H110" s="595"/>
      <c r="I110" s="596"/>
      <c r="J110" s="365"/>
      <c r="K110" s="366"/>
      <c r="L110" s="367">
        <f t="shared" si="2"/>
        <v>0</v>
      </c>
      <c r="M110" s="367">
        <f t="shared" si="3"/>
        <v>0</v>
      </c>
      <c r="N110" s="736"/>
      <c r="O110" s="368"/>
      <c r="P110" s="368"/>
      <c r="R110" s="332"/>
      <c r="S110" s="328"/>
      <c r="T110" s="328"/>
      <c r="U110" s="328"/>
      <c r="V110" s="328"/>
      <c r="X110" s="10"/>
    </row>
    <row r="111" spans="2:24" ht="12.75" customHeight="1">
      <c r="B111" s="195"/>
      <c r="C111" s="568"/>
      <c r="D111" s="569"/>
      <c r="E111" s="680"/>
      <c r="F111" s="681"/>
      <c r="G111" s="681"/>
      <c r="H111" s="681"/>
      <c r="I111" s="682"/>
      <c r="J111" s="365"/>
      <c r="K111" s="366"/>
      <c r="L111" s="367">
        <f t="shared" si="2"/>
        <v>0</v>
      </c>
      <c r="M111" s="367">
        <f t="shared" si="3"/>
        <v>0</v>
      </c>
      <c r="N111" s="736"/>
      <c r="O111" s="368"/>
      <c r="P111" s="368"/>
      <c r="R111" s="332"/>
      <c r="S111" s="328"/>
      <c r="T111" s="328"/>
      <c r="U111" s="328"/>
      <c r="V111" s="328"/>
      <c r="X111" s="10"/>
    </row>
    <row r="112" spans="2:24" ht="12.75" customHeight="1" thickBot="1">
      <c r="B112" s="195"/>
      <c r="C112" s="568"/>
      <c r="D112" s="569"/>
      <c r="E112" s="594"/>
      <c r="F112" s="595"/>
      <c r="G112" s="595"/>
      <c r="H112" s="595"/>
      <c r="I112" s="596"/>
      <c r="J112" s="365"/>
      <c r="K112" s="366"/>
      <c r="L112" s="367">
        <f t="shared" si="2"/>
        <v>0</v>
      </c>
      <c r="M112" s="367">
        <f t="shared" si="3"/>
        <v>0</v>
      </c>
      <c r="N112" s="736"/>
      <c r="O112" s="368"/>
      <c r="P112" s="368"/>
      <c r="R112" s="332"/>
      <c r="S112" s="328"/>
      <c r="T112" s="328"/>
      <c r="U112" s="328"/>
      <c r="V112" s="328"/>
      <c r="X112" s="10"/>
    </row>
    <row r="113" spans="2:24" ht="12.75" customHeight="1" hidden="1">
      <c r="B113" s="195"/>
      <c r="C113" s="583"/>
      <c r="D113" s="584"/>
      <c r="E113" s="571"/>
      <c r="F113" s="572"/>
      <c r="G113" s="572"/>
      <c r="H113" s="572"/>
      <c r="I113" s="573"/>
      <c r="J113" s="369"/>
      <c r="K113" s="370"/>
      <c r="L113" s="371">
        <f>J113*K113</f>
        <v>0</v>
      </c>
      <c r="M113" s="371"/>
      <c r="N113" s="737"/>
      <c r="O113" s="368"/>
      <c r="P113" s="368"/>
      <c r="R113" s="332"/>
      <c r="S113" s="328"/>
      <c r="T113" s="328"/>
      <c r="U113" s="328"/>
      <c r="V113" s="328"/>
      <c r="X113" s="10"/>
    </row>
    <row r="114" spans="2:24" ht="12.75" customHeight="1" thickTop="1">
      <c r="B114" s="195"/>
      <c r="C114" s="574" t="s">
        <v>240</v>
      </c>
      <c r="D114" s="575"/>
      <c r="E114" s="575"/>
      <c r="F114" s="575"/>
      <c r="G114" s="575"/>
      <c r="H114" s="575"/>
      <c r="I114" s="576"/>
      <c r="J114" s="372"/>
      <c r="K114" s="373">
        <f>SUM(K105:K113)</f>
        <v>0</v>
      </c>
      <c r="L114" s="355">
        <f>ROUND(SUM(L105:L113),0)</f>
        <v>0</v>
      </c>
      <c r="M114" s="355">
        <f>L114</f>
        <v>0</v>
      </c>
      <c r="N114" s="356"/>
      <c r="O114" s="331"/>
      <c r="P114" s="331"/>
      <c r="R114" s="332"/>
      <c r="S114" s="328"/>
      <c r="T114" s="328"/>
      <c r="U114" s="328"/>
      <c r="V114" s="328"/>
      <c r="X114" s="10"/>
    </row>
    <row r="115" spans="2:24" ht="12.75" customHeight="1">
      <c r="B115" s="195"/>
      <c r="C115" s="357"/>
      <c r="D115" s="335"/>
      <c r="E115" s="335"/>
      <c r="F115" s="335"/>
      <c r="G115" s="335"/>
      <c r="H115" s="335"/>
      <c r="I115" s="335"/>
      <c r="J115" s="235"/>
      <c r="K115" s="374"/>
      <c r="L115" s="358"/>
      <c r="M115" s="358"/>
      <c r="N115" s="375"/>
      <c r="O115" s="331"/>
      <c r="P115" s="331"/>
      <c r="R115" s="332"/>
      <c r="S115" s="328"/>
      <c r="T115" s="328"/>
      <c r="U115" s="328"/>
      <c r="V115" s="328"/>
      <c r="X115" s="10"/>
    </row>
    <row r="116" spans="2:22" ht="12.75" customHeight="1">
      <c r="B116" s="333" t="s">
        <v>306</v>
      </c>
      <c r="C116" s="195"/>
      <c r="D116" s="195"/>
      <c r="E116" s="195"/>
      <c r="F116" s="195"/>
      <c r="G116" s="329"/>
      <c r="H116" s="195"/>
      <c r="I116" s="195"/>
      <c r="J116" s="281"/>
      <c r="K116" s="281"/>
      <c r="L116" s="281"/>
      <c r="M116" s="281"/>
      <c r="N116" s="129"/>
      <c r="O116" s="331"/>
      <c r="P116" s="331"/>
      <c r="R116" s="332"/>
      <c r="S116" s="328"/>
      <c r="T116" s="328"/>
      <c r="U116" s="328"/>
      <c r="V116" s="328"/>
    </row>
    <row r="117" spans="2:22" ht="12.75" customHeight="1">
      <c r="B117" s="195"/>
      <c r="C117" s="341" t="s">
        <v>241</v>
      </c>
      <c r="D117" s="195"/>
      <c r="E117" s="341" t="s">
        <v>242</v>
      </c>
      <c r="F117" s="195"/>
      <c r="G117" s="329"/>
      <c r="H117" s="195"/>
      <c r="I117" s="195"/>
      <c r="J117" s="360" t="s">
        <v>243</v>
      </c>
      <c r="K117" s="361" t="s">
        <v>244</v>
      </c>
      <c r="L117" s="362" t="s">
        <v>245</v>
      </c>
      <c r="M117" s="339" t="s">
        <v>236</v>
      </c>
      <c r="N117" s="736"/>
      <c r="O117" s="331"/>
      <c r="P117" s="331"/>
      <c r="R117" s="332"/>
      <c r="S117" s="328"/>
      <c r="T117" s="328"/>
      <c r="U117" s="328"/>
      <c r="V117" s="328"/>
    </row>
    <row r="118" spans="2:24" ht="12.75" customHeight="1">
      <c r="B118" s="195"/>
      <c r="C118" s="568"/>
      <c r="D118" s="569"/>
      <c r="E118" s="594"/>
      <c r="F118" s="595"/>
      <c r="G118" s="595"/>
      <c r="H118" s="595"/>
      <c r="I118" s="596"/>
      <c r="J118" s="365"/>
      <c r="K118" s="366"/>
      <c r="L118" s="367">
        <f aca="true" t="shared" si="4" ref="L118:L124">J118*K118</f>
        <v>0</v>
      </c>
      <c r="M118" s="367">
        <v>0</v>
      </c>
      <c r="N118" s="736"/>
      <c r="O118" s="368"/>
      <c r="P118" s="368"/>
      <c r="R118" s="332"/>
      <c r="S118" s="328"/>
      <c r="T118" s="328"/>
      <c r="U118" s="328"/>
      <c r="V118" s="328"/>
      <c r="X118" s="10"/>
    </row>
    <row r="119" spans="2:24" ht="12.75" customHeight="1">
      <c r="B119" s="195"/>
      <c r="C119" s="568"/>
      <c r="D119" s="569"/>
      <c r="E119" s="594"/>
      <c r="F119" s="595"/>
      <c r="G119" s="595"/>
      <c r="H119" s="595"/>
      <c r="I119" s="596"/>
      <c r="J119" s="365"/>
      <c r="K119" s="366"/>
      <c r="L119" s="367">
        <f t="shared" si="4"/>
        <v>0</v>
      </c>
      <c r="M119" s="367">
        <v>0</v>
      </c>
      <c r="N119" s="736"/>
      <c r="O119" s="368"/>
      <c r="P119" s="368"/>
      <c r="R119" s="332"/>
      <c r="S119" s="328"/>
      <c r="T119" s="328"/>
      <c r="U119" s="328"/>
      <c r="V119" s="328"/>
      <c r="X119" s="10"/>
    </row>
    <row r="120" spans="2:24" ht="12.75" customHeight="1">
      <c r="B120" s="195"/>
      <c r="C120" s="568"/>
      <c r="D120" s="569"/>
      <c r="E120" s="594"/>
      <c r="F120" s="595"/>
      <c r="G120" s="595"/>
      <c r="H120" s="595"/>
      <c r="I120" s="596"/>
      <c r="J120" s="365"/>
      <c r="K120" s="366"/>
      <c r="L120" s="367">
        <f t="shared" si="4"/>
        <v>0</v>
      </c>
      <c r="M120" s="367">
        <v>0</v>
      </c>
      <c r="N120" s="736"/>
      <c r="O120" s="368"/>
      <c r="P120" s="368"/>
      <c r="R120" s="332"/>
      <c r="S120" s="328"/>
      <c r="T120" s="328"/>
      <c r="U120" s="328"/>
      <c r="V120" s="328"/>
      <c r="X120" s="10"/>
    </row>
    <row r="121" spans="2:24" ht="12.75" customHeight="1">
      <c r="B121" s="195"/>
      <c r="C121" s="568"/>
      <c r="D121" s="569"/>
      <c r="E121" s="594"/>
      <c r="F121" s="595"/>
      <c r="G121" s="595"/>
      <c r="H121" s="595"/>
      <c r="I121" s="596"/>
      <c r="J121" s="365"/>
      <c r="K121" s="366"/>
      <c r="L121" s="367">
        <f t="shared" si="4"/>
        <v>0</v>
      </c>
      <c r="M121" s="367">
        <v>0</v>
      </c>
      <c r="N121" s="736"/>
      <c r="O121" s="368"/>
      <c r="P121" s="368"/>
      <c r="R121" s="332"/>
      <c r="S121" s="328"/>
      <c r="T121" s="328"/>
      <c r="U121" s="328"/>
      <c r="V121" s="328"/>
      <c r="X121" s="10"/>
    </row>
    <row r="122" spans="2:24" ht="12.75" customHeight="1">
      <c r="B122" s="195"/>
      <c r="C122" s="568"/>
      <c r="D122" s="569"/>
      <c r="E122" s="594"/>
      <c r="F122" s="595"/>
      <c r="G122" s="595"/>
      <c r="H122" s="595"/>
      <c r="I122" s="596"/>
      <c r="J122" s="365"/>
      <c r="K122" s="366"/>
      <c r="L122" s="367">
        <f t="shared" si="4"/>
        <v>0</v>
      </c>
      <c r="M122" s="367">
        <v>0</v>
      </c>
      <c r="N122" s="736"/>
      <c r="O122" s="368"/>
      <c r="P122" s="368"/>
      <c r="R122" s="332"/>
      <c r="S122" s="328"/>
      <c r="T122" s="328"/>
      <c r="U122" s="328"/>
      <c r="V122" s="328"/>
      <c r="X122" s="10"/>
    </row>
    <row r="123" spans="2:24" ht="12.75" customHeight="1" thickBot="1">
      <c r="B123" s="195"/>
      <c r="C123" s="568"/>
      <c r="D123" s="569"/>
      <c r="E123" s="594"/>
      <c r="F123" s="595"/>
      <c r="G123" s="595"/>
      <c r="H123" s="595"/>
      <c r="I123" s="596"/>
      <c r="J123" s="365"/>
      <c r="K123" s="366"/>
      <c r="L123" s="367">
        <f t="shared" si="4"/>
        <v>0</v>
      </c>
      <c r="M123" s="367">
        <v>0</v>
      </c>
      <c r="N123" s="736"/>
      <c r="O123" s="368"/>
      <c r="P123" s="368"/>
      <c r="R123" s="332"/>
      <c r="S123" s="328"/>
      <c r="T123" s="328"/>
      <c r="U123" s="328"/>
      <c r="V123" s="328"/>
      <c r="X123" s="10"/>
    </row>
    <row r="124" spans="2:24" ht="12.75" customHeight="1" hidden="1">
      <c r="B124" s="195"/>
      <c r="C124" s="583"/>
      <c r="D124" s="584"/>
      <c r="E124" s="571"/>
      <c r="F124" s="572"/>
      <c r="G124" s="572"/>
      <c r="H124" s="572"/>
      <c r="I124" s="573"/>
      <c r="J124" s="369"/>
      <c r="K124" s="370"/>
      <c r="L124" s="371">
        <f t="shared" si="4"/>
        <v>0</v>
      </c>
      <c r="M124" s="371"/>
      <c r="N124" s="737"/>
      <c r="O124" s="368"/>
      <c r="P124" s="368"/>
      <c r="Q124" s="10" t="s">
        <v>123</v>
      </c>
      <c r="R124" s="332"/>
      <c r="S124" s="328"/>
      <c r="T124" s="328"/>
      <c r="U124" s="328"/>
      <c r="V124" s="328"/>
      <c r="X124" s="10"/>
    </row>
    <row r="125" spans="2:24" ht="12.75" customHeight="1" thickTop="1">
      <c r="B125" s="195"/>
      <c r="C125" s="574" t="s">
        <v>240</v>
      </c>
      <c r="D125" s="575"/>
      <c r="E125" s="575"/>
      <c r="F125" s="575"/>
      <c r="G125" s="575"/>
      <c r="H125" s="575"/>
      <c r="I125" s="576"/>
      <c r="J125" s="372"/>
      <c r="K125" s="373">
        <f>SUM(K118:K124)</f>
        <v>0</v>
      </c>
      <c r="L125" s="355">
        <f>ROUND(SUM(L118:L124),0)</f>
        <v>0</v>
      </c>
      <c r="M125" s="355">
        <v>0</v>
      </c>
      <c r="N125" s="356"/>
      <c r="O125" s="331"/>
      <c r="P125" s="331"/>
      <c r="R125" s="332"/>
      <c r="S125" s="328"/>
      <c r="T125" s="328"/>
      <c r="U125" s="328"/>
      <c r="V125" s="328"/>
      <c r="X125" s="10"/>
    </row>
    <row r="126" spans="2:24" ht="12.75" customHeight="1">
      <c r="B126" s="195"/>
      <c r="C126" s="357"/>
      <c r="D126" s="335"/>
      <c r="E126" s="335"/>
      <c r="F126" s="335"/>
      <c r="G126" s="335"/>
      <c r="H126" s="335"/>
      <c r="I126" s="335"/>
      <c r="J126" s="235"/>
      <c r="K126" s="374"/>
      <c r="L126" s="358"/>
      <c r="M126" s="358"/>
      <c r="N126" s="375"/>
      <c r="O126" s="331"/>
      <c r="P126" s="331"/>
      <c r="R126" s="332"/>
      <c r="S126" s="328"/>
      <c r="T126" s="328"/>
      <c r="U126" s="328"/>
      <c r="V126" s="328"/>
      <c r="X126" s="10"/>
    </row>
    <row r="127" spans="2:24" ht="12.75" customHeight="1">
      <c r="B127" s="195"/>
      <c r="C127" s="357"/>
      <c r="D127" s="335"/>
      <c r="E127" s="335"/>
      <c r="F127" s="335"/>
      <c r="G127" s="335"/>
      <c r="H127" s="335"/>
      <c r="I127" s="335"/>
      <c r="J127" s="376"/>
      <c r="K127" s="377"/>
      <c r="L127" s="358"/>
      <c r="M127" s="358"/>
      <c r="N127" s="359"/>
      <c r="O127" s="359"/>
      <c r="P127" s="359"/>
      <c r="R127" s="332"/>
      <c r="S127" s="328"/>
      <c r="T127" s="328"/>
      <c r="U127" s="328"/>
      <c r="V127" s="328"/>
      <c r="X127" s="10"/>
    </row>
    <row r="128" spans="2:24" ht="12.75" customHeight="1">
      <c r="B128" s="195"/>
      <c r="C128" s="357"/>
      <c r="D128" s="335"/>
      <c r="E128" s="335"/>
      <c r="F128" s="335"/>
      <c r="G128" s="335"/>
      <c r="H128" s="335"/>
      <c r="I128" s="335"/>
      <c r="J128" s="378"/>
      <c r="K128" s="359">
        <f>IF(K127=0,"",(K114-K127)/K127)</f>
      </c>
      <c r="L128" s="358"/>
      <c r="M128" s="358"/>
      <c r="N128" s="359"/>
      <c r="O128" s="359"/>
      <c r="P128" s="359"/>
      <c r="R128" s="332"/>
      <c r="S128" s="328"/>
      <c r="T128" s="328"/>
      <c r="U128" s="328"/>
      <c r="V128" s="328"/>
      <c r="X128" s="10"/>
    </row>
    <row r="129" spans="2:24" ht="12.75" customHeight="1">
      <c r="B129" s="333" t="s">
        <v>307</v>
      </c>
      <c r="C129" s="195"/>
      <c r="D129" s="195"/>
      <c r="E129" s="195"/>
      <c r="F129" s="195"/>
      <c r="G129" s="329"/>
      <c r="H129" s="195"/>
      <c r="I129" s="195"/>
      <c r="J129" s="281"/>
      <c r="K129" s="281"/>
      <c r="L129" s="281"/>
      <c r="M129" s="281"/>
      <c r="N129" s="129"/>
      <c r="O129" s="331"/>
      <c r="P129" s="331"/>
      <c r="Q129" s="43"/>
      <c r="R129" s="332"/>
      <c r="S129" s="328"/>
      <c r="T129" s="328"/>
      <c r="U129" s="328"/>
      <c r="V129" s="328"/>
      <c r="X129" s="10"/>
    </row>
    <row r="130" spans="2:24" ht="12.75" customHeight="1">
      <c r="B130" s="195"/>
      <c r="C130" s="341" t="s">
        <v>241</v>
      </c>
      <c r="D130" s="195"/>
      <c r="E130" s="341" t="s">
        <v>242</v>
      </c>
      <c r="F130" s="195"/>
      <c r="G130" s="329"/>
      <c r="H130" s="195"/>
      <c r="I130" s="195"/>
      <c r="J130" s="360" t="s">
        <v>243</v>
      </c>
      <c r="K130" s="361" t="s">
        <v>244</v>
      </c>
      <c r="L130" s="362" t="s">
        <v>245</v>
      </c>
      <c r="M130" s="339" t="s">
        <v>236</v>
      </c>
      <c r="N130" s="736"/>
      <c r="O130" s="331"/>
      <c r="P130" s="331"/>
      <c r="Q130" s="43"/>
      <c r="S130" s="328"/>
      <c r="T130" s="328"/>
      <c r="U130" s="328"/>
      <c r="V130" s="328"/>
      <c r="X130" s="10"/>
    </row>
    <row r="131" spans="2:25" ht="12.75" customHeight="1">
      <c r="B131" s="195"/>
      <c r="C131" s="568"/>
      <c r="D131" s="569"/>
      <c r="E131" s="594"/>
      <c r="F131" s="595"/>
      <c r="G131" s="595"/>
      <c r="H131" s="595"/>
      <c r="I131" s="596"/>
      <c r="J131" s="379"/>
      <c r="K131" s="366"/>
      <c r="L131" s="367">
        <f>J131*K131</f>
        <v>0</v>
      </c>
      <c r="M131" s="367">
        <f aca="true" t="shared" si="5" ref="M131:M136">L131</f>
        <v>0</v>
      </c>
      <c r="N131" s="736"/>
      <c r="O131" s="368"/>
      <c r="P131" s="368"/>
      <c r="Q131" s="43"/>
      <c r="S131" s="328"/>
      <c r="T131" s="328"/>
      <c r="U131" s="328"/>
      <c r="V131" s="328"/>
      <c r="X131" s="10"/>
      <c r="Y131" s="129"/>
    </row>
    <row r="132" spans="2:24" ht="12.75" customHeight="1">
      <c r="B132" s="195"/>
      <c r="C132" s="568"/>
      <c r="D132" s="569"/>
      <c r="E132" s="594"/>
      <c r="F132" s="595"/>
      <c r="G132" s="595"/>
      <c r="H132" s="595"/>
      <c r="I132" s="596"/>
      <c r="J132" s="379"/>
      <c r="K132" s="366"/>
      <c r="L132" s="367">
        <f aca="true" t="shared" si="6" ref="L132:L137">J132*K132</f>
        <v>0</v>
      </c>
      <c r="M132" s="367">
        <f t="shared" si="5"/>
        <v>0</v>
      </c>
      <c r="N132" s="736"/>
      <c r="O132" s="368"/>
      <c r="P132" s="368"/>
      <c r="Q132" s="43"/>
      <c r="S132" s="328"/>
      <c r="T132" s="328"/>
      <c r="U132" s="328"/>
      <c r="V132" s="328"/>
      <c r="X132" s="10"/>
    </row>
    <row r="133" spans="2:24" ht="12.75" customHeight="1">
      <c r="B133" s="195"/>
      <c r="C133" s="568"/>
      <c r="D133" s="569"/>
      <c r="E133" s="594"/>
      <c r="F133" s="595"/>
      <c r="G133" s="595"/>
      <c r="H133" s="595"/>
      <c r="I133" s="596"/>
      <c r="J133" s="379"/>
      <c r="K133" s="366"/>
      <c r="L133" s="367">
        <f t="shared" si="6"/>
        <v>0</v>
      </c>
      <c r="M133" s="367">
        <f t="shared" si="5"/>
        <v>0</v>
      </c>
      <c r="N133" s="736"/>
      <c r="O133" s="368"/>
      <c r="P133" s="368"/>
      <c r="Q133" s="43"/>
      <c r="S133" s="328"/>
      <c r="T133" s="328"/>
      <c r="U133" s="328"/>
      <c r="V133" s="328"/>
      <c r="X133" s="10"/>
    </row>
    <row r="134" spans="2:24" ht="12.75" customHeight="1">
      <c r="B134" s="195"/>
      <c r="C134" s="568"/>
      <c r="D134" s="569"/>
      <c r="E134" s="594"/>
      <c r="F134" s="595"/>
      <c r="G134" s="595"/>
      <c r="H134" s="595"/>
      <c r="I134" s="596"/>
      <c r="J134" s="379"/>
      <c r="K134" s="366"/>
      <c r="L134" s="367">
        <f t="shared" si="6"/>
        <v>0</v>
      </c>
      <c r="M134" s="367">
        <f t="shared" si="5"/>
        <v>0</v>
      </c>
      <c r="N134" s="736"/>
      <c r="O134" s="368"/>
      <c r="P134" s="368"/>
      <c r="Q134" s="43"/>
      <c r="S134" s="328"/>
      <c r="T134" s="328"/>
      <c r="U134" s="328"/>
      <c r="V134" s="328"/>
      <c r="X134" s="10"/>
    </row>
    <row r="135" spans="2:24" ht="12.75" customHeight="1">
      <c r="B135" s="195"/>
      <c r="C135" s="568"/>
      <c r="D135" s="569"/>
      <c r="E135" s="594"/>
      <c r="F135" s="595"/>
      <c r="G135" s="595"/>
      <c r="H135" s="595"/>
      <c r="I135" s="596"/>
      <c r="J135" s="379"/>
      <c r="K135" s="366"/>
      <c r="L135" s="367">
        <f t="shared" si="6"/>
        <v>0</v>
      </c>
      <c r="M135" s="367">
        <f t="shared" si="5"/>
        <v>0</v>
      </c>
      <c r="N135" s="736"/>
      <c r="O135" s="368"/>
      <c r="P135" s="368"/>
      <c r="Q135" s="43"/>
      <c r="S135" s="328"/>
      <c r="T135" s="328"/>
      <c r="U135" s="328"/>
      <c r="V135" s="328"/>
      <c r="X135" s="10"/>
    </row>
    <row r="136" spans="2:24" ht="12.75" customHeight="1" thickBot="1">
      <c r="B136" s="195"/>
      <c r="C136" s="568"/>
      <c r="D136" s="569"/>
      <c r="E136" s="594"/>
      <c r="F136" s="595"/>
      <c r="G136" s="595"/>
      <c r="H136" s="595"/>
      <c r="I136" s="596"/>
      <c r="J136" s="379"/>
      <c r="K136" s="366"/>
      <c r="L136" s="367">
        <f t="shared" si="6"/>
        <v>0</v>
      </c>
      <c r="M136" s="367">
        <f t="shared" si="5"/>
        <v>0</v>
      </c>
      <c r="N136" s="736"/>
      <c r="O136" s="368"/>
      <c r="P136" s="368"/>
      <c r="Q136" s="43"/>
      <c r="S136" s="328"/>
      <c r="T136" s="328"/>
      <c r="U136" s="328"/>
      <c r="V136" s="328"/>
      <c r="X136" s="10"/>
    </row>
    <row r="137" spans="2:24" ht="12.75" customHeight="1" hidden="1">
      <c r="B137" s="195"/>
      <c r="C137" s="583"/>
      <c r="D137" s="584"/>
      <c r="E137" s="571"/>
      <c r="F137" s="572"/>
      <c r="G137" s="572"/>
      <c r="H137" s="572"/>
      <c r="I137" s="573"/>
      <c r="J137" s="380"/>
      <c r="K137" s="381"/>
      <c r="L137" s="367">
        <f t="shared" si="6"/>
        <v>0</v>
      </c>
      <c r="M137" s="371"/>
      <c r="N137" s="737"/>
      <c r="O137" s="368"/>
      <c r="P137" s="368"/>
      <c r="Q137" s="43"/>
      <c r="S137" s="328"/>
      <c r="T137" s="328"/>
      <c r="U137" s="328"/>
      <c r="V137" s="328"/>
      <c r="X137" s="10"/>
    </row>
    <row r="138" spans="2:24" ht="12.75" customHeight="1" thickTop="1">
      <c r="B138" s="195"/>
      <c r="C138" s="574" t="s">
        <v>240</v>
      </c>
      <c r="D138" s="575"/>
      <c r="E138" s="575"/>
      <c r="F138" s="575"/>
      <c r="G138" s="575"/>
      <c r="H138" s="575"/>
      <c r="I138" s="576"/>
      <c r="J138" s="372"/>
      <c r="K138" s="373">
        <f>SUM(K131:K137)</f>
        <v>0</v>
      </c>
      <c r="L138" s="355">
        <f>ROUND(SUM(L131:L137),0)</f>
        <v>0</v>
      </c>
      <c r="M138" s="355">
        <f>L138</f>
        <v>0</v>
      </c>
      <c r="N138" s="356"/>
      <c r="O138" s="331"/>
      <c r="P138" s="331"/>
      <c r="Q138" s="43"/>
      <c r="S138" s="328"/>
      <c r="T138" s="328"/>
      <c r="U138" s="328"/>
      <c r="V138" s="328"/>
      <c r="X138" s="10"/>
    </row>
    <row r="139" spans="2:24" ht="12.75" customHeight="1">
      <c r="B139" s="195"/>
      <c r="C139" s="357"/>
      <c r="D139" s="335"/>
      <c r="E139" s="335"/>
      <c r="F139" s="335"/>
      <c r="G139" s="335"/>
      <c r="H139" s="335"/>
      <c r="I139" s="335"/>
      <c r="J139" s="376"/>
      <c r="K139" s="382"/>
      <c r="L139" s="358"/>
      <c r="M139" s="358"/>
      <c r="N139" s="359"/>
      <c r="O139" s="331"/>
      <c r="P139" s="331"/>
      <c r="Q139" s="43"/>
      <c r="S139" s="328"/>
      <c r="T139" s="328"/>
      <c r="U139" s="328"/>
      <c r="V139" s="328"/>
      <c r="X139" s="10"/>
    </row>
    <row r="140" spans="2:24" ht="12.75" customHeight="1">
      <c r="B140" s="195"/>
      <c r="C140" s="357"/>
      <c r="D140" s="335"/>
      <c r="E140" s="335"/>
      <c r="F140" s="335"/>
      <c r="G140" s="335"/>
      <c r="H140" s="335"/>
      <c r="I140" s="335"/>
      <c r="J140" s="378"/>
      <c r="K140" s="359"/>
      <c r="L140" s="358"/>
      <c r="M140" s="358"/>
      <c r="N140" s="585"/>
      <c r="O140" s="383"/>
      <c r="P140" s="383"/>
      <c r="Q140" s="43"/>
      <c r="S140" s="328"/>
      <c r="T140" s="328"/>
      <c r="U140" s="328"/>
      <c r="V140" s="328"/>
      <c r="X140" s="10"/>
    </row>
    <row r="141" spans="2:24" ht="12.75" customHeight="1">
      <c r="B141" s="333" t="s">
        <v>308</v>
      </c>
      <c r="C141" s="195"/>
      <c r="D141" s="195"/>
      <c r="E141" s="195"/>
      <c r="F141" s="195"/>
      <c r="G141" s="329"/>
      <c r="H141" s="195"/>
      <c r="I141" s="195"/>
      <c r="J141" s="281"/>
      <c r="K141" s="281"/>
      <c r="L141" s="281"/>
      <c r="M141" s="281"/>
      <c r="N141" s="586"/>
      <c r="O141" s="384"/>
      <c r="P141" s="384"/>
      <c r="Q141" s="43"/>
      <c r="R141" s="332"/>
      <c r="S141" s="328"/>
      <c r="T141" s="328"/>
      <c r="U141" s="328"/>
      <c r="V141" s="328"/>
      <c r="X141" s="10"/>
    </row>
    <row r="142" spans="2:24" ht="12.75" customHeight="1">
      <c r="B142" s="195"/>
      <c r="C142" s="341" t="s">
        <v>241</v>
      </c>
      <c r="D142" s="195"/>
      <c r="E142" s="341" t="s">
        <v>242</v>
      </c>
      <c r="F142" s="195"/>
      <c r="G142" s="329"/>
      <c r="H142" s="195"/>
      <c r="I142" s="195"/>
      <c r="J142" s="360" t="s">
        <v>243</v>
      </c>
      <c r="K142" s="361" t="s">
        <v>244</v>
      </c>
      <c r="L142" s="362" t="s">
        <v>245</v>
      </c>
      <c r="M142" s="339" t="s">
        <v>236</v>
      </c>
      <c r="N142" s="586"/>
      <c r="O142" s="384"/>
      <c r="P142" s="384"/>
      <c r="Q142" s="43"/>
      <c r="R142" s="332"/>
      <c r="S142" s="120"/>
      <c r="T142" s="328"/>
      <c r="U142" s="328"/>
      <c r="V142" s="328"/>
      <c r="X142" s="10"/>
    </row>
    <row r="143" spans="2:24" ht="12.75" customHeight="1">
      <c r="B143" s="195"/>
      <c r="C143" s="568"/>
      <c r="D143" s="569"/>
      <c r="E143" s="594"/>
      <c r="F143" s="595"/>
      <c r="G143" s="595"/>
      <c r="H143" s="595"/>
      <c r="I143" s="596"/>
      <c r="J143" s="365"/>
      <c r="K143" s="366"/>
      <c r="L143" s="367">
        <f>J143*K143</f>
        <v>0</v>
      </c>
      <c r="M143" s="367">
        <v>0</v>
      </c>
      <c r="N143" s="586"/>
      <c r="O143" s="384"/>
      <c r="P143" s="384"/>
      <c r="Q143" s="43"/>
      <c r="R143" s="332"/>
      <c r="S143" s="328"/>
      <c r="T143" s="328"/>
      <c r="U143" s="328"/>
      <c r="V143" s="328"/>
      <c r="X143" s="10"/>
    </row>
    <row r="144" spans="2:24" ht="12.75" customHeight="1">
      <c r="B144" s="195"/>
      <c r="C144" s="568"/>
      <c r="D144" s="569"/>
      <c r="E144" s="680"/>
      <c r="F144" s="681"/>
      <c r="G144" s="681"/>
      <c r="H144" s="681"/>
      <c r="I144" s="682"/>
      <c r="J144" s="365"/>
      <c r="K144" s="366"/>
      <c r="L144" s="367">
        <f>J144*K144</f>
        <v>0</v>
      </c>
      <c r="M144" s="367">
        <v>0</v>
      </c>
      <c r="N144" s="586"/>
      <c r="O144" s="384"/>
      <c r="P144" s="384"/>
      <c r="Q144" s="43"/>
      <c r="R144" s="332"/>
      <c r="S144" s="328"/>
      <c r="T144" s="328"/>
      <c r="U144" s="328"/>
      <c r="V144" s="328"/>
      <c r="X144" s="10"/>
    </row>
    <row r="145" spans="2:24" ht="12.75" customHeight="1" thickBot="1">
      <c r="B145" s="195"/>
      <c r="C145" s="568"/>
      <c r="D145" s="569"/>
      <c r="E145" s="594"/>
      <c r="F145" s="595"/>
      <c r="G145" s="595"/>
      <c r="H145" s="595"/>
      <c r="I145" s="596"/>
      <c r="J145" s="365"/>
      <c r="K145" s="366"/>
      <c r="L145" s="367">
        <f>J145*K145</f>
        <v>0</v>
      </c>
      <c r="M145" s="367">
        <v>0</v>
      </c>
      <c r="N145" s="586"/>
      <c r="O145" s="384"/>
      <c r="P145" s="384"/>
      <c r="Q145" s="43"/>
      <c r="R145" s="332"/>
      <c r="S145" s="328"/>
      <c r="T145" s="328"/>
      <c r="U145" s="328"/>
      <c r="V145" s="328"/>
      <c r="X145" s="10"/>
    </row>
    <row r="146" spans="2:24" ht="12.75" customHeight="1" hidden="1">
      <c r="B146" s="195"/>
      <c r="C146" s="583"/>
      <c r="D146" s="584"/>
      <c r="E146" s="571"/>
      <c r="F146" s="572"/>
      <c r="G146" s="572"/>
      <c r="H146" s="572"/>
      <c r="I146" s="573"/>
      <c r="J146" s="385"/>
      <c r="K146" s="381"/>
      <c r="L146" s="371">
        <f>J146*K146</f>
        <v>0</v>
      </c>
      <c r="M146" s="371"/>
      <c r="N146" s="587"/>
      <c r="O146" s="384"/>
      <c r="P146" s="384"/>
      <c r="Q146" s="43"/>
      <c r="R146" s="332"/>
      <c r="S146" s="328"/>
      <c r="T146" s="328"/>
      <c r="U146" s="328"/>
      <c r="V146" s="328"/>
      <c r="X146" s="10"/>
    </row>
    <row r="147" spans="2:24" ht="12.75" customHeight="1" thickTop="1">
      <c r="B147" s="195"/>
      <c r="C147" s="574" t="s">
        <v>240</v>
      </c>
      <c r="D147" s="575"/>
      <c r="E147" s="575"/>
      <c r="F147" s="575"/>
      <c r="G147" s="575"/>
      <c r="H147" s="575"/>
      <c r="I147" s="576"/>
      <c r="J147" s="281"/>
      <c r="K147" s="373">
        <f>SUM(K143:K146)</f>
        <v>0</v>
      </c>
      <c r="L147" s="355">
        <f>ROUND(SUM(L143:L146),0)</f>
        <v>0</v>
      </c>
      <c r="M147" s="355">
        <v>0</v>
      </c>
      <c r="N147" s="356"/>
      <c r="O147" s="331"/>
      <c r="P147" s="331"/>
      <c r="Q147" s="43"/>
      <c r="R147" s="332"/>
      <c r="S147" s="328"/>
      <c r="T147" s="328"/>
      <c r="U147" s="328"/>
      <c r="V147" s="328"/>
      <c r="X147" s="10"/>
    </row>
    <row r="148" spans="2:24" ht="12.75" customHeight="1">
      <c r="B148" s="195"/>
      <c r="C148" s="357"/>
      <c r="D148" s="335"/>
      <c r="E148" s="335"/>
      <c r="F148" s="335"/>
      <c r="G148" s="335"/>
      <c r="H148" s="335"/>
      <c r="I148" s="335"/>
      <c r="J148" s="376"/>
      <c r="K148" s="382"/>
      <c r="L148" s="358"/>
      <c r="M148" s="358"/>
      <c r="N148" s="359"/>
      <c r="O148" s="331"/>
      <c r="P148" s="331"/>
      <c r="Q148" s="43"/>
      <c r="R148" s="332"/>
      <c r="S148" s="328"/>
      <c r="T148" s="328"/>
      <c r="U148" s="328"/>
      <c r="V148" s="328"/>
      <c r="X148" s="10"/>
    </row>
    <row r="149" spans="2:24" ht="12.75" customHeight="1">
      <c r="B149" s="195"/>
      <c r="C149" s="357"/>
      <c r="D149" s="335"/>
      <c r="E149" s="335"/>
      <c r="F149" s="335"/>
      <c r="G149" s="335"/>
      <c r="H149" s="335"/>
      <c r="I149" s="335"/>
      <c r="J149" s="378"/>
      <c r="K149" s="359"/>
      <c r="L149" s="358"/>
      <c r="M149" s="358"/>
      <c r="N149" s="359"/>
      <c r="O149" s="331"/>
      <c r="P149" s="331"/>
      <c r="Q149" s="43"/>
      <c r="R149" s="332"/>
      <c r="S149" s="328"/>
      <c r="T149" s="328"/>
      <c r="U149" s="328"/>
      <c r="V149" s="328"/>
      <c r="X149" s="10"/>
    </row>
    <row r="150" spans="2:24" ht="12.75" customHeight="1">
      <c r="B150" s="333" t="s">
        <v>246</v>
      </c>
      <c r="C150" s="195"/>
      <c r="D150" s="195"/>
      <c r="E150" s="195"/>
      <c r="F150" s="195"/>
      <c r="G150" s="329"/>
      <c r="H150" s="195"/>
      <c r="I150" s="195"/>
      <c r="J150" s="281"/>
      <c r="K150" s="281"/>
      <c r="L150" s="281"/>
      <c r="M150" s="281"/>
      <c r="N150" s="585"/>
      <c r="O150" s="331"/>
      <c r="P150" s="331"/>
      <c r="Q150" s="43"/>
      <c r="R150" s="332"/>
      <c r="S150" s="328"/>
      <c r="T150" s="328"/>
      <c r="U150" s="328"/>
      <c r="V150" s="328"/>
      <c r="X150" s="10"/>
    </row>
    <row r="151" spans="2:24" ht="12.75" customHeight="1">
      <c r="B151" s="195"/>
      <c r="C151" s="341" t="s">
        <v>237</v>
      </c>
      <c r="D151" s="195"/>
      <c r="E151" s="195"/>
      <c r="F151" s="195"/>
      <c r="G151" s="329"/>
      <c r="H151" s="195"/>
      <c r="I151" s="195"/>
      <c r="J151" s="281"/>
      <c r="K151" s="281"/>
      <c r="L151" s="386" t="s">
        <v>245</v>
      </c>
      <c r="M151" s="339" t="s">
        <v>236</v>
      </c>
      <c r="N151" s="586"/>
      <c r="O151" s="331"/>
      <c r="P151" s="331"/>
      <c r="Q151" s="43"/>
      <c r="R151" s="332"/>
      <c r="S151" s="328"/>
      <c r="T151" s="328"/>
      <c r="U151" s="328"/>
      <c r="V151" s="328"/>
      <c r="X151" s="10"/>
    </row>
    <row r="152" spans="2:24" ht="12.75" customHeight="1">
      <c r="B152" s="195"/>
      <c r="C152" s="580"/>
      <c r="D152" s="581"/>
      <c r="E152" s="581"/>
      <c r="F152" s="581"/>
      <c r="G152" s="581"/>
      <c r="H152" s="581"/>
      <c r="I152" s="582"/>
      <c r="J152" s="281"/>
      <c r="K152" s="281"/>
      <c r="L152" s="387"/>
      <c r="M152" s="347">
        <f>L152</f>
        <v>0</v>
      </c>
      <c r="N152" s="586"/>
      <c r="O152" s="331"/>
      <c r="P152" s="331"/>
      <c r="Q152" s="43"/>
      <c r="R152" s="332"/>
      <c r="S152" s="328"/>
      <c r="T152" s="328"/>
      <c r="U152" s="328"/>
      <c r="V152" s="328"/>
      <c r="X152" s="10"/>
    </row>
    <row r="153" spans="2:24" ht="12.75" customHeight="1">
      <c r="B153" s="195"/>
      <c r="C153" s="580"/>
      <c r="D153" s="581"/>
      <c r="E153" s="581"/>
      <c r="F153" s="581"/>
      <c r="G153" s="581"/>
      <c r="H153" s="581"/>
      <c r="I153" s="582"/>
      <c r="J153" s="281"/>
      <c r="K153" s="281"/>
      <c r="L153" s="387"/>
      <c r="M153" s="347">
        <f>L153</f>
        <v>0</v>
      </c>
      <c r="N153" s="586"/>
      <c r="O153" s="331"/>
      <c r="P153" s="331"/>
      <c r="Q153" s="43"/>
      <c r="R153" s="332"/>
      <c r="S153" s="328"/>
      <c r="T153" s="328"/>
      <c r="U153" s="328"/>
      <c r="V153" s="328"/>
      <c r="X153" s="10"/>
    </row>
    <row r="154" spans="2:24" ht="12.75" customHeight="1" thickBot="1">
      <c r="B154" s="195"/>
      <c r="C154" s="580"/>
      <c r="D154" s="581"/>
      <c r="E154" s="581"/>
      <c r="F154" s="581"/>
      <c r="G154" s="581"/>
      <c r="H154" s="581"/>
      <c r="I154" s="582"/>
      <c r="J154" s="281"/>
      <c r="K154" s="281"/>
      <c r="L154" s="387"/>
      <c r="M154" s="347">
        <f>L154</f>
        <v>0</v>
      </c>
      <c r="N154" s="586"/>
      <c r="O154" s="331"/>
      <c r="P154" s="331"/>
      <c r="Q154" s="43"/>
      <c r="R154" s="332"/>
      <c r="S154" s="328"/>
      <c r="T154" s="328"/>
      <c r="U154" s="328"/>
      <c r="V154" s="328"/>
      <c r="X154" s="10"/>
    </row>
    <row r="155" spans="2:24" ht="12.75" customHeight="1" hidden="1">
      <c r="B155" s="195"/>
      <c r="C155" s="348"/>
      <c r="D155" s="388"/>
      <c r="E155" s="388"/>
      <c r="F155" s="388"/>
      <c r="G155" s="388"/>
      <c r="H155" s="388"/>
      <c r="I155" s="350"/>
      <c r="J155" s="281"/>
      <c r="K155" s="281"/>
      <c r="L155" s="389"/>
      <c r="M155" s="389"/>
      <c r="N155" s="587"/>
      <c r="O155" s="331"/>
      <c r="P155" s="331"/>
      <c r="Q155" s="43"/>
      <c r="R155" s="332"/>
      <c r="S155" s="328"/>
      <c r="T155" s="328"/>
      <c r="U155" s="328"/>
      <c r="V155" s="328"/>
      <c r="X155" s="10"/>
    </row>
    <row r="156" spans="2:24" ht="12.75" customHeight="1" thickTop="1">
      <c r="B156" s="195"/>
      <c r="C156" s="577" t="s">
        <v>240</v>
      </c>
      <c r="D156" s="578"/>
      <c r="E156" s="578"/>
      <c r="F156" s="578"/>
      <c r="G156" s="578"/>
      <c r="H156" s="578"/>
      <c r="I156" s="579"/>
      <c r="J156" s="281"/>
      <c r="K156" s="281"/>
      <c r="L156" s="355">
        <f>ROUND(SUM(L152:L155),0)</f>
        <v>0</v>
      </c>
      <c r="M156" s="355">
        <f>L156</f>
        <v>0</v>
      </c>
      <c r="N156" s="356"/>
      <c r="O156" s="331"/>
      <c r="P156" s="331"/>
      <c r="Q156" s="43"/>
      <c r="R156" s="332"/>
      <c r="S156" s="328"/>
      <c r="T156" s="328"/>
      <c r="U156" s="328"/>
      <c r="V156" s="328"/>
      <c r="X156" s="10"/>
    </row>
    <row r="157" spans="2:24" ht="12.75" customHeight="1">
      <c r="B157" s="195"/>
      <c r="C157" s="357"/>
      <c r="D157" s="357"/>
      <c r="E157" s="357"/>
      <c r="F157" s="357"/>
      <c r="G157" s="357"/>
      <c r="H157" s="357"/>
      <c r="I157" s="357"/>
      <c r="J157" s="281"/>
      <c r="K157" s="281"/>
      <c r="L157" s="358"/>
      <c r="M157" s="358"/>
      <c r="N157" s="359"/>
      <c r="O157" s="331"/>
      <c r="P157" s="331"/>
      <c r="Q157" s="43"/>
      <c r="R157" s="332"/>
      <c r="S157" s="328"/>
      <c r="T157" s="328"/>
      <c r="U157" s="328"/>
      <c r="V157" s="328"/>
      <c r="X157" s="10"/>
    </row>
    <row r="158" spans="2:24" ht="12.75" customHeight="1">
      <c r="B158" s="333" t="s">
        <v>247</v>
      </c>
      <c r="C158" s="195"/>
      <c r="D158" s="195"/>
      <c r="E158" s="195"/>
      <c r="F158" s="195"/>
      <c r="G158" s="329"/>
      <c r="H158" s="195"/>
      <c r="I158" s="195"/>
      <c r="J158" s="281"/>
      <c r="K158" s="281"/>
      <c r="L158" s="281"/>
      <c r="M158" s="281"/>
      <c r="N158" s="588"/>
      <c r="O158" s="331"/>
      <c r="P158" s="331"/>
      <c r="Q158" s="43"/>
      <c r="R158" s="332"/>
      <c r="S158" s="328"/>
      <c r="T158" s="328"/>
      <c r="U158" s="328"/>
      <c r="V158" s="328"/>
      <c r="X158" s="10"/>
    </row>
    <row r="159" spans="2:24" ht="12.75" customHeight="1">
      <c r="B159" s="195"/>
      <c r="C159" s="341" t="s">
        <v>237</v>
      </c>
      <c r="D159" s="195"/>
      <c r="E159" s="195"/>
      <c r="F159" s="195"/>
      <c r="G159" s="329"/>
      <c r="H159" s="195"/>
      <c r="I159" s="195"/>
      <c r="J159" s="281"/>
      <c r="K159" s="281"/>
      <c r="L159" s="386" t="s">
        <v>245</v>
      </c>
      <c r="M159" s="339" t="s">
        <v>236</v>
      </c>
      <c r="N159" s="600"/>
      <c r="O159" s="331"/>
      <c r="P159" s="331"/>
      <c r="Q159" s="43"/>
      <c r="R159" s="332"/>
      <c r="S159" s="328"/>
      <c r="T159" s="328"/>
      <c r="U159" s="328"/>
      <c r="V159" s="328"/>
      <c r="X159" s="10"/>
    </row>
    <row r="160" spans="2:24" ht="12.75" customHeight="1" thickBot="1">
      <c r="B160" s="195"/>
      <c r="C160" s="601"/>
      <c r="D160" s="602"/>
      <c r="E160" s="602"/>
      <c r="F160" s="602"/>
      <c r="G160" s="602"/>
      <c r="H160" s="602"/>
      <c r="I160" s="603"/>
      <c r="J160" s="281"/>
      <c r="K160" s="281"/>
      <c r="L160" s="387"/>
      <c r="M160" s="347">
        <f>L160</f>
        <v>0</v>
      </c>
      <c r="N160" s="600"/>
      <c r="O160" s="331"/>
      <c r="P160" s="331"/>
      <c r="Q160" s="43"/>
      <c r="R160" s="332"/>
      <c r="S160" s="328"/>
      <c r="T160" s="328"/>
      <c r="U160" s="328"/>
      <c r="V160" s="328"/>
      <c r="X160" s="10"/>
    </row>
    <row r="161" spans="2:24" ht="12.75" customHeight="1" thickBot="1" thickTop="1">
      <c r="B161" s="195"/>
      <c r="C161" s="601"/>
      <c r="D161" s="602"/>
      <c r="E161" s="602"/>
      <c r="F161" s="602"/>
      <c r="G161" s="602"/>
      <c r="H161" s="602"/>
      <c r="I161" s="603"/>
      <c r="J161" s="281"/>
      <c r="K161" s="281"/>
      <c r="L161" s="387"/>
      <c r="M161" s="347">
        <f>L161</f>
        <v>0</v>
      </c>
      <c r="N161" s="600"/>
      <c r="O161" s="331"/>
      <c r="P161" s="331"/>
      <c r="Q161" s="43"/>
      <c r="R161" s="332"/>
      <c r="S161" s="328"/>
      <c r="T161" s="328"/>
      <c r="U161" s="328"/>
      <c r="V161" s="328"/>
      <c r="X161" s="10"/>
    </row>
    <row r="162" spans="2:24" ht="12.75" customHeight="1" thickTop="1">
      <c r="B162" s="195"/>
      <c r="C162" s="577" t="s">
        <v>240</v>
      </c>
      <c r="D162" s="578"/>
      <c r="E162" s="578"/>
      <c r="F162" s="578"/>
      <c r="G162" s="578"/>
      <c r="H162" s="578"/>
      <c r="I162" s="579"/>
      <c r="J162" s="281"/>
      <c r="K162" s="281"/>
      <c r="L162" s="355">
        <f>ROUND(SUM(L160:L161),0)</f>
        <v>0</v>
      </c>
      <c r="M162" s="355">
        <f>L162</f>
        <v>0</v>
      </c>
      <c r="N162" s="356"/>
      <c r="O162" s="331"/>
      <c r="P162" s="331"/>
      <c r="Q162" s="43"/>
      <c r="R162" s="332"/>
      <c r="S162" s="328"/>
      <c r="T162" s="328"/>
      <c r="U162" s="328"/>
      <c r="V162" s="328"/>
      <c r="X162" s="10"/>
    </row>
    <row r="163" spans="2:24" ht="12.75" customHeight="1">
      <c r="B163" s="195"/>
      <c r="C163" s="357"/>
      <c r="D163" s="357"/>
      <c r="E163" s="357"/>
      <c r="F163" s="357"/>
      <c r="G163" s="357"/>
      <c r="H163" s="357"/>
      <c r="I163" s="357"/>
      <c r="J163" s="281"/>
      <c r="K163" s="281"/>
      <c r="L163" s="358"/>
      <c r="M163" s="358"/>
      <c r="N163" s="359"/>
      <c r="O163" s="331"/>
      <c r="P163" s="331"/>
      <c r="Q163" s="43"/>
      <c r="R163" s="332"/>
      <c r="S163" s="328"/>
      <c r="T163" s="328"/>
      <c r="U163" s="328"/>
      <c r="V163" s="328"/>
      <c r="X163" s="10"/>
    </row>
    <row r="164" spans="2:24" ht="12.75" customHeight="1">
      <c r="B164" s="333" t="s">
        <v>248</v>
      </c>
      <c r="C164" s="195"/>
      <c r="D164" s="195"/>
      <c r="E164" s="195"/>
      <c r="F164" s="195"/>
      <c r="G164" s="329"/>
      <c r="H164" s="195"/>
      <c r="I164" s="195"/>
      <c r="J164" s="281"/>
      <c r="K164" s="281"/>
      <c r="L164" s="281"/>
      <c r="M164" s="281"/>
      <c r="N164" s="129"/>
      <c r="O164" s="331"/>
      <c r="P164" s="331"/>
      <c r="Q164" s="43"/>
      <c r="R164" s="332"/>
      <c r="S164" s="328"/>
      <c r="T164" s="328"/>
      <c r="U164" s="328"/>
      <c r="V164" s="328"/>
      <c r="X164" s="10"/>
    </row>
    <row r="165" spans="2:24" ht="12.75" customHeight="1">
      <c r="B165" s="195"/>
      <c r="C165" s="341" t="s">
        <v>237</v>
      </c>
      <c r="D165" s="195"/>
      <c r="E165" s="195"/>
      <c r="F165" s="195"/>
      <c r="G165" s="329"/>
      <c r="H165" s="195"/>
      <c r="I165" s="195"/>
      <c r="J165" s="281"/>
      <c r="K165" s="281"/>
      <c r="L165" s="386" t="s">
        <v>245</v>
      </c>
      <c r="M165" s="339" t="s">
        <v>236</v>
      </c>
      <c r="N165" s="608"/>
      <c r="O165" s="331"/>
      <c r="P165" s="331"/>
      <c r="Q165" s="43"/>
      <c r="R165" s="332"/>
      <c r="S165" s="328"/>
      <c r="T165" s="328"/>
      <c r="U165" s="328"/>
      <c r="V165" s="328"/>
      <c r="X165" s="10"/>
    </row>
    <row r="166" spans="2:24" ht="12.75" customHeight="1">
      <c r="B166" s="195"/>
      <c r="C166" s="580"/>
      <c r="D166" s="581"/>
      <c r="E166" s="581"/>
      <c r="F166" s="581"/>
      <c r="G166" s="581"/>
      <c r="H166" s="581"/>
      <c r="I166" s="582"/>
      <c r="J166" s="281"/>
      <c r="K166" s="281"/>
      <c r="L166" s="387"/>
      <c r="M166" s="347">
        <f>L166</f>
        <v>0</v>
      </c>
      <c r="N166" s="609"/>
      <c r="O166" s="331"/>
      <c r="P166" s="331"/>
      <c r="Q166" s="43"/>
      <c r="R166" s="332"/>
      <c r="S166" s="328"/>
      <c r="T166" s="328"/>
      <c r="U166" s="328"/>
      <c r="V166" s="328"/>
      <c r="X166" s="10"/>
    </row>
    <row r="167" spans="2:24" ht="12.75" customHeight="1">
      <c r="B167" s="195"/>
      <c r="C167" s="580"/>
      <c r="D167" s="581"/>
      <c r="E167" s="581"/>
      <c r="F167" s="581"/>
      <c r="G167" s="581"/>
      <c r="H167" s="581"/>
      <c r="I167" s="582"/>
      <c r="J167" s="281"/>
      <c r="K167" s="281"/>
      <c r="L167" s="387"/>
      <c r="M167" s="347">
        <f aca="true" t="shared" si="7" ref="M167:M173">L167</f>
        <v>0</v>
      </c>
      <c r="N167" s="609"/>
      <c r="O167" s="331"/>
      <c r="P167" s="331"/>
      <c r="Q167" s="43"/>
      <c r="R167" s="332"/>
      <c r="S167" s="328"/>
      <c r="T167" s="328"/>
      <c r="U167" s="328"/>
      <c r="V167" s="328"/>
      <c r="X167" s="10"/>
    </row>
    <row r="168" spans="2:24" ht="12.75" customHeight="1">
      <c r="B168" s="195"/>
      <c r="C168" s="580"/>
      <c r="D168" s="581"/>
      <c r="E168" s="581"/>
      <c r="F168" s="581"/>
      <c r="G168" s="581"/>
      <c r="H168" s="581"/>
      <c r="I168" s="582"/>
      <c r="J168" s="281"/>
      <c r="K168" s="281"/>
      <c r="L168" s="387"/>
      <c r="M168" s="347">
        <f t="shared" si="7"/>
        <v>0</v>
      </c>
      <c r="N168" s="609"/>
      <c r="O168" s="331"/>
      <c r="P168" s="331"/>
      <c r="Q168" s="43"/>
      <c r="R168" s="332"/>
      <c r="S168" s="328"/>
      <c r="T168" s="328"/>
      <c r="U168" s="328"/>
      <c r="V168" s="328"/>
      <c r="X168" s="10"/>
    </row>
    <row r="169" spans="2:24" ht="12.75" customHeight="1">
      <c r="B169" s="195"/>
      <c r="C169" s="580"/>
      <c r="D169" s="581"/>
      <c r="E169" s="581"/>
      <c r="F169" s="581"/>
      <c r="G169" s="581"/>
      <c r="H169" s="581"/>
      <c r="I169" s="582"/>
      <c r="J169" s="281"/>
      <c r="K169" s="281"/>
      <c r="L169" s="387"/>
      <c r="M169" s="347">
        <f t="shared" si="7"/>
        <v>0</v>
      </c>
      <c r="N169" s="609"/>
      <c r="O169" s="331"/>
      <c r="P169" s="331"/>
      <c r="Q169" s="43"/>
      <c r="R169" s="332"/>
      <c r="S169" s="328"/>
      <c r="T169" s="328"/>
      <c r="U169" s="328"/>
      <c r="V169" s="328"/>
      <c r="X169" s="10"/>
    </row>
    <row r="170" spans="2:24" ht="12.75" customHeight="1">
      <c r="B170" s="195"/>
      <c r="C170" s="580"/>
      <c r="D170" s="581"/>
      <c r="E170" s="581"/>
      <c r="F170" s="581"/>
      <c r="G170" s="581"/>
      <c r="H170" s="581"/>
      <c r="I170" s="582"/>
      <c r="J170" s="281"/>
      <c r="K170" s="281"/>
      <c r="L170" s="387"/>
      <c r="M170" s="347">
        <f t="shared" si="7"/>
        <v>0</v>
      </c>
      <c r="N170" s="609"/>
      <c r="O170" s="331"/>
      <c r="P170" s="331"/>
      <c r="Q170" s="43"/>
      <c r="R170" s="332"/>
      <c r="S170" s="328"/>
      <c r="T170" s="328"/>
      <c r="U170" s="328"/>
      <c r="V170" s="328"/>
      <c r="X170" s="10"/>
    </row>
    <row r="171" spans="2:24" ht="12.75" customHeight="1">
      <c r="B171" s="195"/>
      <c r="C171" s="580"/>
      <c r="D171" s="581"/>
      <c r="E171" s="581"/>
      <c r="F171" s="581"/>
      <c r="G171" s="581"/>
      <c r="H171" s="581"/>
      <c r="I171" s="582"/>
      <c r="J171" s="281"/>
      <c r="K171" s="281"/>
      <c r="L171" s="387"/>
      <c r="M171" s="347">
        <f t="shared" si="7"/>
        <v>0</v>
      </c>
      <c r="N171" s="609"/>
      <c r="O171" s="331"/>
      <c r="P171" s="331"/>
      <c r="Q171" s="43"/>
      <c r="R171" s="332"/>
      <c r="S171" s="328"/>
      <c r="T171" s="328"/>
      <c r="U171" s="328"/>
      <c r="V171" s="328"/>
      <c r="X171" s="10"/>
    </row>
    <row r="172" spans="2:24" ht="12.75" customHeight="1">
      <c r="B172" s="195"/>
      <c r="C172" s="580"/>
      <c r="D172" s="581"/>
      <c r="E172" s="581"/>
      <c r="F172" s="581"/>
      <c r="G172" s="581"/>
      <c r="H172" s="581"/>
      <c r="I172" s="582"/>
      <c r="J172" s="281"/>
      <c r="K172" s="281"/>
      <c r="L172" s="387"/>
      <c r="M172" s="347">
        <f t="shared" si="7"/>
        <v>0</v>
      </c>
      <c r="N172" s="609"/>
      <c r="O172" s="331"/>
      <c r="P172" s="331"/>
      <c r="Q172" s="43"/>
      <c r="R172" s="332"/>
      <c r="S172" s="328"/>
      <c r="T172" s="328"/>
      <c r="U172" s="328"/>
      <c r="V172" s="328"/>
      <c r="X172" s="10"/>
    </row>
    <row r="173" spans="2:24" ht="12.75" customHeight="1" thickBot="1">
      <c r="B173" s="195"/>
      <c r="C173" s="580"/>
      <c r="D173" s="581"/>
      <c r="E173" s="581"/>
      <c r="F173" s="581"/>
      <c r="G173" s="581"/>
      <c r="H173" s="581"/>
      <c r="I173" s="582"/>
      <c r="J173" s="281"/>
      <c r="K173" s="281"/>
      <c r="L173" s="387"/>
      <c r="M173" s="347">
        <f t="shared" si="7"/>
        <v>0</v>
      </c>
      <c r="N173" s="609"/>
      <c r="O173" s="331"/>
      <c r="P173" s="331"/>
      <c r="Q173" s="43"/>
      <c r="R173" s="332"/>
      <c r="S173" s="328"/>
      <c r="T173" s="328"/>
      <c r="U173" s="328"/>
      <c r="V173" s="328"/>
      <c r="X173" s="10"/>
    </row>
    <row r="174" spans="2:24" ht="12.75" customHeight="1" hidden="1">
      <c r="B174" s="195"/>
      <c r="C174" s="348"/>
      <c r="D174" s="388"/>
      <c r="E174" s="388"/>
      <c r="F174" s="388"/>
      <c r="G174" s="388"/>
      <c r="H174" s="388"/>
      <c r="I174" s="350"/>
      <c r="J174" s="281"/>
      <c r="K174" s="281"/>
      <c r="L174" s="389"/>
      <c r="M174" s="347">
        <f>L174</f>
        <v>0</v>
      </c>
      <c r="N174" s="610"/>
      <c r="O174" s="331"/>
      <c r="P174" s="331"/>
      <c r="Q174" s="43"/>
      <c r="R174" s="332"/>
      <c r="S174" s="328"/>
      <c r="T174" s="328"/>
      <c r="U174" s="328"/>
      <c r="V174" s="328"/>
      <c r="X174" s="10"/>
    </row>
    <row r="175" spans="2:24" ht="12.75" customHeight="1" thickTop="1">
      <c r="B175" s="195"/>
      <c r="C175" s="577" t="s">
        <v>240</v>
      </c>
      <c r="D175" s="578"/>
      <c r="E175" s="578"/>
      <c r="F175" s="578"/>
      <c r="G175" s="578"/>
      <c r="H175" s="578"/>
      <c r="I175" s="579"/>
      <c r="J175" s="281"/>
      <c r="K175" s="281"/>
      <c r="L175" s="355">
        <f>ROUND(SUM(L166:L174),0)</f>
        <v>0</v>
      </c>
      <c r="M175" s="355">
        <f>L175</f>
        <v>0</v>
      </c>
      <c r="N175" s="356"/>
      <c r="O175" s="331"/>
      <c r="P175" s="331"/>
      <c r="Q175" s="43"/>
      <c r="R175" s="332"/>
      <c r="S175" s="328"/>
      <c r="T175" s="328"/>
      <c r="U175" s="328"/>
      <c r="V175" s="328"/>
      <c r="X175" s="10"/>
    </row>
    <row r="176" spans="2:24" ht="12.75" customHeight="1">
      <c r="B176" s="195"/>
      <c r="C176" s="357"/>
      <c r="D176" s="357"/>
      <c r="E176" s="357"/>
      <c r="F176" s="357"/>
      <c r="G176" s="357"/>
      <c r="H176" s="357"/>
      <c r="I176" s="357"/>
      <c r="J176" s="281"/>
      <c r="K176" s="281"/>
      <c r="L176" s="358"/>
      <c r="M176" s="358"/>
      <c r="N176" s="359"/>
      <c r="O176" s="331"/>
      <c r="P176" s="331"/>
      <c r="Q176" s="43"/>
      <c r="R176" s="332"/>
      <c r="S176" s="328"/>
      <c r="T176" s="328"/>
      <c r="U176" s="328"/>
      <c r="V176" s="328"/>
      <c r="X176" s="10"/>
    </row>
    <row r="177" spans="2:24" ht="12.75" customHeight="1">
      <c r="B177" s="333" t="s">
        <v>249</v>
      </c>
      <c r="C177" s="195"/>
      <c r="D177" s="195"/>
      <c r="E177" s="195"/>
      <c r="F177" s="195"/>
      <c r="G177" s="329"/>
      <c r="H177" s="195"/>
      <c r="I177" s="195"/>
      <c r="J177" s="281"/>
      <c r="K177" s="281"/>
      <c r="L177" s="390"/>
      <c r="M177" s="390"/>
      <c r="N177" s="585"/>
      <c r="O177" s="331"/>
      <c r="P177" s="331"/>
      <c r="Q177" s="43"/>
      <c r="R177" s="332"/>
      <c r="S177" s="328"/>
      <c r="T177" s="328"/>
      <c r="U177" s="328"/>
      <c r="V177" s="328"/>
      <c r="X177" s="10"/>
    </row>
    <row r="178" spans="2:24" ht="12.75" customHeight="1">
      <c r="B178" s="195"/>
      <c r="C178" s="341" t="s">
        <v>237</v>
      </c>
      <c r="D178" s="195"/>
      <c r="E178" s="195"/>
      <c r="F178" s="195"/>
      <c r="G178" s="329"/>
      <c r="H178" s="195"/>
      <c r="I178" s="195"/>
      <c r="J178" s="391" t="s">
        <v>250</v>
      </c>
      <c r="K178" s="391" t="s">
        <v>251</v>
      </c>
      <c r="L178" s="386" t="s">
        <v>245</v>
      </c>
      <c r="M178" s="339" t="s">
        <v>236</v>
      </c>
      <c r="N178" s="586"/>
      <c r="O178" s="331"/>
      <c r="P178" s="331"/>
      <c r="Q178" s="43"/>
      <c r="R178" s="332"/>
      <c r="S178" s="328"/>
      <c r="T178" s="328"/>
      <c r="U178" s="328"/>
      <c r="V178" s="328"/>
      <c r="X178" s="10"/>
    </row>
    <row r="179" spans="2:24" ht="12.75" customHeight="1">
      <c r="B179" s="195"/>
      <c r="C179" s="580"/>
      <c r="D179" s="581"/>
      <c r="E179" s="581"/>
      <c r="F179" s="581"/>
      <c r="G179" s="581"/>
      <c r="H179" s="581"/>
      <c r="I179" s="582"/>
      <c r="J179" s="365"/>
      <c r="K179" s="387"/>
      <c r="L179" s="347">
        <f>J179*K179</f>
        <v>0</v>
      </c>
      <c r="M179" s="347">
        <f>L179</f>
        <v>0</v>
      </c>
      <c r="N179" s="586"/>
      <c r="O179" s="331"/>
      <c r="P179" s="331"/>
      <c r="Q179" s="43"/>
      <c r="R179" s="332"/>
      <c r="S179" s="328"/>
      <c r="T179" s="328"/>
      <c r="U179" s="328"/>
      <c r="V179" s="328"/>
      <c r="X179" s="10"/>
    </row>
    <row r="180" spans="2:24" ht="12.75" customHeight="1">
      <c r="B180" s="195"/>
      <c r="C180" s="580"/>
      <c r="D180" s="581"/>
      <c r="E180" s="581"/>
      <c r="F180" s="581"/>
      <c r="G180" s="581"/>
      <c r="H180" s="581"/>
      <c r="I180" s="582"/>
      <c r="J180" s="365"/>
      <c r="K180" s="387"/>
      <c r="L180" s="347">
        <f>J180*K180</f>
        <v>0</v>
      </c>
      <c r="M180" s="347">
        <f>L180</f>
        <v>0</v>
      </c>
      <c r="N180" s="586"/>
      <c r="O180" s="331"/>
      <c r="P180" s="331"/>
      <c r="Q180" s="43"/>
      <c r="R180" s="332"/>
      <c r="S180" s="328"/>
      <c r="T180" s="328"/>
      <c r="U180" s="328"/>
      <c r="V180" s="328"/>
      <c r="X180" s="10"/>
    </row>
    <row r="181" spans="2:24" ht="12.75" customHeight="1" thickBot="1">
      <c r="B181" s="195"/>
      <c r="C181" s="580"/>
      <c r="D181" s="581"/>
      <c r="E181" s="581"/>
      <c r="F181" s="581"/>
      <c r="G181" s="581"/>
      <c r="H181" s="581"/>
      <c r="I181" s="582"/>
      <c r="J181" s="365"/>
      <c r="K181" s="387"/>
      <c r="L181" s="347">
        <f>J181*K181</f>
        <v>0</v>
      </c>
      <c r="M181" s="347">
        <f>L181</f>
        <v>0</v>
      </c>
      <c r="N181" s="586"/>
      <c r="O181" s="331"/>
      <c r="P181" s="331"/>
      <c r="Q181" s="43"/>
      <c r="R181" s="332"/>
      <c r="S181" s="328"/>
      <c r="T181" s="328"/>
      <c r="U181" s="328"/>
      <c r="V181" s="328"/>
      <c r="X181" s="10"/>
    </row>
    <row r="182" spans="2:24" ht="12.75" customHeight="1" hidden="1">
      <c r="B182" s="195"/>
      <c r="C182" s="348"/>
      <c r="D182" s="388"/>
      <c r="E182" s="388"/>
      <c r="F182" s="388"/>
      <c r="G182" s="388"/>
      <c r="H182" s="388"/>
      <c r="I182" s="350"/>
      <c r="J182" s="281"/>
      <c r="K182" s="281"/>
      <c r="L182" s="347">
        <f>J182*K182</f>
        <v>0</v>
      </c>
      <c r="M182" s="389"/>
      <c r="N182" s="587"/>
      <c r="O182" s="331"/>
      <c r="P182" s="331"/>
      <c r="Q182" s="43"/>
      <c r="R182" s="332"/>
      <c r="S182" s="328"/>
      <c r="T182" s="328"/>
      <c r="U182" s="328"/>
      <c r="V182" s="328"/>
      <c r="X182" s="10"/>
    </row>
    <row r="183" spans="2:24" ht="12.75" customHeight="1" thickTop="1">
      <c r="B183" s="195"/>
      <c r="C183" s="577" t="s">
        <v>240</v>
      </c>
      <c r="D183" s="578"/>
      <c r="E183" s="578"/>
      <c r="F183" s="578"/>
      <c r="G183" s="578"/>
      <c r="H183" s="578"/>
      <c r="I183" s="579"/>
      <c r="J183" s="281"/>
      <c r="K183" s="281"/>
      <c r="L183" s="355">
        <f>ROUND(SUM(L179:L182),0)</f>
        <v>0</v>
      </c>
      <c r="M183" s="355">
        <f>L183</f>
        <v>0</v>
      </c>
      <c r="N183" s="356"/>
      <c r="O183" s="331"/>
      <c r="P183" s="331"/>
      <c r="Q183" s="43"/>
      <c r="R183" s="332"/>
      <c r="S183" s="328"/>
      <c r="T183" s="328"/>
      <c r="U183" s="328"/>
      <c r="V183" s="328"/>
      <c r="X183" s="10"/>
    </row>
    <row r="184" spans="2:24" ht="12.75" customHeight="1">
      <c r="B184" s="195"/>
      <c r="C184" s="357"/>
      <c r="D184" s="357"/>
      <c r="E184" s="357"/>
      <c r="F184" s="357"/>
      <c r="G184" s="357"/>
      <c r="H184" s="357"/>
      <c r="I184" s="357"/>
      <c r="J184" s="281"/>
      <c r="K184" s="281"/>
      <c r="L184" s="358"/>
      <c r="M184" s="358"/>
      <c r="N184" s="359"/>
      <c r="O184" s="331"/>
      <c r="P184" s="331"/>
      <c r="Q184" s="120" t="s">
        <v>252</v>
      </c>
      <c r="R184" s="332"/>
      <c r="S184" s="328"/>
      <c r="T184" s="328"/>
      <c r="U184" s="328"/>
      <c r="V184" s="328"/>
      <c r="X184" s="10"/>
    </row>
    <row r="185" spans="2:24" ht="12.75" customHeight="1">
      <c r="B185" s="195"/>
      <c r="C185" s="392"/>
      <c r="D185" s="392"/>
      <c r="E185" s="392"/>
      <c r="F185" s="392"/>
      <c r="G185" s="392"/>
      <c r="H185" s="392"/>
      <c r="I185" s="392"/>
      <c r="J185" s="281"/>
      <c r="K185" s="358"/>
      <c r="L185" s="358"/>
      <c r="M185" s="358"/>
      <c r="N185" s="359"/>
      <c r="O185" s="331"/>
      <c r="P185" s="331"/>
      <c r="Q185" s="358"/>
      <c r="R185" s="358"/>
      <c r="S185" s="328"/>
      <c r="T185" s="328"/>
      <c r="U185" s="328"/>
      <c r="V185" s="328"/>
      <c r="X185" s="10"/>
    </row>
    <row r="186" spans="2:24" ht="5.25" customHeight="1">
      <c r="B186" s="195"/>
      <c r="C186" s="195"/>
      <c r="D186" s="195"/>
      <c r="E186" s="195"/>
      <c r="F186" s="195"/>
      <c r="G186" s="329"/>
      <c r="H186" s="195"/>
      <c r="I186" s="195"/>
      <c r="J186" s="281"/>
      <c r="K186" s="281"/>
      <c r="L186" s="281"/>
      <c r="M186" s="281"/>
      <c r="N186" s="393"/>
      <c r="O186" s="331"/>
      <c r="P186" s="331"/>
      <c r="Q186" s="43"/>
      <c r="R186" s="394"/>
      <c r="S186" s="164"/>
      <c r="T186" s="164"/>
      <c r="U186" s="328"/>
      <c r="V186" s="328"/>
      <c r="X186" s="10"/>
    </row>
    <row r="187" spans="2:24" ht="12.75" customHeight="1">
      <c r="B187" s="395"/>
      <c r="C187" s="395"/>
      <c r="D187" s="395"/>
      <c r="E187" s="395"/>
      <c r="F187" s="395"/>
      <c r="G187" s="395"/>
      <c r="H187" s="396" t="s">
        <v>253</v>
      </c>
      <c r="I187" s="397"/>
      <c r="J187" s="281"/>
      <c r="K187" s="181" t="s">
        <v>254</v>
      </c>
      <c r="L187" s="398">
        <f>(L114+L138+L147+L125)*I187</f>
        <v>0</v>
      </c>
      <c r="M187"/>
      <c r="N187"/>
      <c r="O187" s="331"/>
      <c r="P187" s="331"/>
      <c r="Q187" s="399"/>
      <c r="R187" s="322"/>
      <c r="S187" s="46"/>
      <c r="T187" s="164"/>
      <c r="U187" s="328"/>
      <c r="V187" s="328"/>
      <c r="X187" s="10"/>
    </row>
    <row r="188" spans="3:24" ht="5.25" customHeight="1">
      <c r="C188" s="46"/>
      <c r="D188" s="118"/>
      <c r="E188" s="118"/>
      <c r="F188" s="118"/>
      <c r="G188" s="400"/>
      <c r="H188" s="195"/>
      <c r="I188" s="281"/>
      <c r="J188" s="281"/>
      <c r="K188" s="188"/>
      <c r="L188" s="390"/>
      <c r="M188"/>
      <c r="N188"/>
      <c r="O188" s="331"/>
      <c r="P188" s="331"/>
      <c r="Q188" s="43"/>
      <c r="R188" s="322"/>
      <c r="S188" s="46"/>
      <c r="T188" s="164"/>
      <c r="U188" s="328"/>
      <c r="V188" s="328"/>
      <c r="X188" s="10"/>
    </row>
    <row r="189" spans="3:24" ht="12.75" customHeight="1">
      <c r="C189" s="46"/>
      <c r="D189" s="118"/>
      <c r="E189" s="118"/>
      <c r="F189" s="118"/>
      <c r="G189" s="400"/>
      <c r="H189" s="195"/>
      <c r="I189" s="281"/>
      <c r="J189" s="281"/>
      <c r="K189" s="181" t="s">
        <v>43</v>
      </c>
      <c r="L189" s="398">
        <f>L101+L114+L138+L147+L156+L162+L175+L183+L187+L125</f>
        <v>0</v>
      </c>
      <c r="M189"/>
      <c r="N189"/>
      <c r="O189" s="331"/>
      <c r="P189" s="331"/>
      <c r="Q189" s="43"/>
      <c r="R189" s="322"/>
      <c r="S189" s="46"/>
      <c r="T189" s="164"/>
      <c r="U189" s="328"/>
      <c r="V189" s="328"/>
      <c r="X189" s="10"/>
    </row>
    <row r="190" spans="3:24" ht="12.75" customHeight="1">
      <c r="C190" s="46"/>
      <c r="D190" s="118"/>
      <c r="E190" s="118"/>
      <c r="F190" s="118"/>
      <c r="G190" s="400"/>
      <c r="H190" s="195"/>
      <c r="I190" s="281"/>
      <c r="J190" s="281"/>
      <c r="K190" s="401" t="s">
        <v>255</v>
      </c>
      <c r="L190" s="402">
        <f>L101+L138+L156+L162+L175+L183+L114</f>
        <v>0</v>
      </c>
      <c r="M190"/>
      <c r="N190"/>
      <c r="O190" s="331"/>
      <c r="P190" s="331"/>
      <c r="Q190" s="43"/>
      <c r="R190" s="403"/>
      <c r="S190" s="404"/>
      <c r="T190" s="164"/>
      <c r="U190" s="328"/>
      <c r="V190" s="328"/>
      <c r="X190" s="10"/>
    </row>
    <row r="191" spans="3:24" ht="5.25" customHeight="1">
      <c r="C191" s="46"/>
      <c r="D191" s="118"/>
      <c r="E191" s="118"/>
      <c r="F191" s="118"/>
      <c r="G191" s="400"/>
      <c r="H191" s="195"/>
      <c r="I191" s="281"/>
      <c r="J191" s="281"/>
      <c r="K191" s="188"/>
      <c r="L191" s="390"/>
      <c r="M191"/>
      <c r="N191"/>
      <c r="O191" s="331"/>
      <c r="P191" s="331"/>
      <c r="Q191" s="43"/>
      <c r="R191" s="394"/>
      <c r="S191" s="164"/>
      <c r="T191" s="164"/>
      <c r="U191" s="328"/>
      <c r="V191" s="328"/>
      <c r="X191" s="10"/>
    </row>
    <row r="192" spans="3:22" ht="12.75" customHeight="1">
      <c r="C192" s="46"/>
      <c r="D192" s="118"/>
      <c r="E192" s="118"/>
      <c r="F192" s="118"/>
      <c r="G192" s="400"/>
      <c r="H192" s="195"/>
      <c r="I192" s="281"/>
      <c r="J192" s="281"/>
      <c r="K192" s="181" t="s">
        <v>256</v>
      </c>
      <c r="L192" s="405">
        <v>1</v>
      </c>
      <c r="M192"/>
      <c r="N192"/>
      <c r="O192" s="331"/>
      <c r="P192" s="331"/>
      <c r="Q192" s="43"/>
      <c r="R192" s="394"/>
      <c r="S192" s="164"/>
      <c r="T192" s="164"/>
      <c r="U192" s="328"/>
      <c r="V192" s="328"/>
    </row>
    <row r="193" spans="3:22" ht="12.75" customHeight="1">
      <c r="C193" s="46"/>
      <c r="D193" s="118"/>
      <c r="E193" s="118"/>
      <c r="F193" s="118"/>
      <c r="G193" s="400"/>
      <c r="H193" s="195"/>
      <c r="I193" s="281"/>
      <c r="J193" s="281"/>
      <c r="K193" s="401" t="s">
        <v>44</v>
      </c>
      <c r="L193" s="406">
        <f>IF(L192=0,"0",ROUND(L190*L192,0))</f>
        <v>0</v>
      </c>
      <c r="M193"/>
      <c r="N193"/>
      <c r="O193" s="331"/>
      <c r="P193" s="331"/>
      <c r="Q193" s="43"/>
      <c r="R193" s="332"/>
      <c r="S193" s="328"/>
      <c r="T193" s="328"/>
      <c r="U193" s="328"/>
      <c r="V193" s="328"/>
    </row>
    <row r="194" spans="1:22" ht="12.75" customHeight="1">
      <c r="A194" s="168"/>
      <c r="C194" s="46"/>
      <c r="D194" s="123"/>
      <c r="E194" s="118"/>
      <c r="F194" s="118"/>
      <c r="G194" s="400"/>
      <c r="H194" s="195"/>
      <c r="I194" s="281"/>
      <c r="J194" s="281"/>
      <c r="K194" s="401"/>
      <c r="L194" s="358"/>
      <c r="M194" s="358"/>
      <c r="N194" s="359">
        <f>IF(N193=0,"",(L193-N193)/N193)</f>
      </c>
      <c r="O194" s="331"/>
      <c r="P194" s="331"/>
      <c r="Q194" s="43"/>
      <c r="R194" s="332"/>
      <c r="S194" s="328"/>
      <c r="T194" s="328"/>
      <c r="U194" s="328"/>
      <c r="V194" s="328"/>
    </row>
    <row r="195" spans="1:22" ht="12.75" customHeight="1">
      <c r="A195" s="303"/>
      <c r="B195" s="407" t="s">
        <v>257</v>
      </c>
      <c r="C195" s="407"/>
      <c r="D195" s="407"/>
      <c r="E195" s="407"/>
      <c r="F195" s="408"/>
      <c r="G195" s="400"/>
      <c r="H195" s="195"/>
      <c r="I195" s="195"/>
      <c r="J195" s="281"/>
      <c r="K195" s="281"/>
      <c r="L195" s="281"/>
      <c r="M195" s="281"/>
      <c r="N195" s="129"/>
      <c r="O195" s="331"/>
      <c r="P195" s="331"/>
      <c r="Q195" s="43"/>
      <c r="R195" s="332"/>
      <c r="S195" s="328"/>
      <c r="T195" s="328"/>
      <c r="U195" s="328"/>
      <c r="V195" s="328"/>
    </row>
    <row r="196" spans="1:22" ht="12.75" customHeight="1">
      <c r="A196" s="303"/>
      <c r="B196" s="407" t="s">
        <v>258</v>
      </c>
      <c r="C196" s="407"/>
      <c r="D196" s="407"/>
      <c r="E196" s="407"/>
      <c r="F196" s="118"/>
      <c r="G196" s="409"/>
      <c r="H196" s="195"/>
      <c r="I196" s="195">
        <f>IF(G196="Oui","Quel taux de TVA ?","")</f>
      </c>
      <c r="J196" s="281"/>
      <c r="K196" s="410"/>
      <c r="L196" s="281"/>
      <c r="M196" s="281"/>
      <c r="N196" s="390"/>
      <c r="O196" s="331"/>
      <c r="P196" s="331"/>
      <c r="R196" s="332"/>
      <c r="S196" s="328"/>
      <c r="T196" s="328"/>
      <c r="U196" s="328"/>
      <c r="V196" s="328"/>
    </row>
    <row r="197" spans="8:22" ht="12.75" customHeight="1">
      <c r="H197" s="195"/>
      <c r="L197" s="281"/>
      <c r="M197" s="281"/>
      <c r="N197" s="390"/>
      <c r="O197" s="331"/>
      <c r="P197" s="331"/>
      <c r="R197" s="332"/>
      <c r="S197" s="328"/>
      <c r="T197" s="328"/>
      <c r="U197" s="328"/>
      <c r="V197" s="328"/>
    </row>
    <row r="198" spans="14:23" ht="12.75" customHeight="1">
      <c r="N198" s="320"/>
      <c r="O198" s="321"/>
      <c r="P198" s="321"/>
      <c r="Q198" s="43"/>
      <c r="R198" s="327"/>
      <c r="S198" s="328"/>
      <c r="T198" s="328"/>
      <c r="U198" s="328"/>
      <c r="V198" s="328"/>
      <c r="W198" s="171"/>
    </row>
    <row r="199" spans="14:23" ht="7.5" customHeight="1">
      <c r="N199" s="320"/>
      <c r="O199" s="321"/>
      <c r="P199" s="321"/>
      <c r="Q199" s="43"/>
      <c r="R199" s="327"/>
      <c r="S199" s="328"/>
      <c r="T199" s="328"/>
      <c r="U199" s="328"/>
      <c r="V199" s="328"/>
      <c r="W199" s="171"/>
    </row>
    <row r="200" spans="14:23" ht="12.75" customHeight="1">
      <c r="N200" s="320"/>
      <c r="O200" s="321"/>
      <c r="P200" s="321"/>
      <c r="Q200" s="43"/>
      <c r="R200" s="327"/>
      <c r="S200" s="328"/>
      <c r="T200" s="328"/>
      <c r="U200" s="328"/>
      <c r="V200" s="328"/>
      <c r="W200" s="171"/>
    </row>
    <row r="201" spans="15:23" ht="12.75" customHeight="1">
      <c r="O201" s="321"/>
      <c r="P201" s="321"/>
      <c r="Q201" s="43"/>
      <c r="R201" s="327"/>
      <c r="S201" s="328"/>
      <c r="T201" s="328"/>
      <c r="U201" s="328"/>
      <c r="V201" s="328"/>
      <c r="W201" s="171"/>
    </row>
    <row r="202" spans="14:24" ht="12.75" customHeight="1">
      <c r="N202" s="320"/>
      <c r="O202" s="321"/>
      <c r="P202" s="321"/>
      <c r="Q202" s="43"/>
      <c r="R202" s="327"/>
      <c r="S202" s="328"/>
      <c r="T202" s="328"/>
      <c r="U202" s="328"/>
      <c r="V202" s="328"/>
      <c r="W202" s="171"/>
      <c r="X202" s="10"/>
    </row>
    <row r="203" spans="14:23" s="129" customFormat="1" ht="12.75" customHeight="1">
      <c r="N203" s="320"/>
      <c r="O203" s="321"/>
      <c r="P203" s="321"/>
      <c r="Q203" s="43"/>
      <c r="R203" s="322"/>
      <c r="S203" s="164"/>
      <c r="T203" s="164"/>
      <c r="U203" s="164"/>
      <c r="V203" s="164"/>
      <c r="W203" s="316"/>
    </row>
    <row r="204" spans="14:23" s="129" customFormat="1" ht="12.75" customHeight="1">
      <c r="N204" s="320"/>
      <c r="O204" s="321"/>
      <c r="P204" s="321"/>
      <c r="Q204" s="43"/>
      <c r="R204" s="322"/>
      <c r="S204" s="164"/>
      <c r="T204" s="164"/>
      <c r="U204" s="164"/>
      <c r="V204" s="164"/>
      <c r="W204" s="316"/>
    </row>
    <row r="205" spans="1:24" ht="12.75" customHeight="1">
      <c r="A205" s="195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321"/>
      <c r="P205" s="321"/>
      <c r="Q205" s="43"/>
      <c r="R205" s="327"/>
      <c r="S205" s="328"/>
      <c r="T205" s="328"/>
      <c r="U205" s="328"/>
      <c r="V205" s="328"/>
      <c r="W205" s="171"/>
      <c r="X205" s="10"/>
    </row>
    <row r="206" spans="1:24" ht="12.75" customHeight="1">
      <c r="A206" s="195"/>
      <c r="B206" s="570" t="s">
        <v>259</v>
      </c>
      <c r="C206" s="570"/>
      <c r="D206" s="570"/>
      <c r="E206" s="570"/>
      <c r="F206" s="570"/>
      <c r="G206" s="570"/>
      <c r="H206" s="570"/>
      <c r="I206" s="570"/>
      <c r="J206" s="570"/>
      <c r="K206" s="570"/>
      <c r="L206" s="570"/>
      <c r="M206" s="24"/>
      <c r="N206" s="24"/>
      <c r="O206" s="321"/>
      <c r="P206" s="321"/>
      <c r="Q206" s="43"/>
      <c r="R206" s="327"/>
      <c r="S206" s="328"/>
      <c r="T206" s="328"/>
      <c r="U206" s="328"/>
      <c r="V206" s="328"/>
      <c r="W206" s="171"/>
      <c r="X206" s="10"/>
    </row>
    <row r="207" spans="1:24" ht="12.75" customHeight="1">
      <c r="A207" s="19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321"/>
      <c r="P207" s="321"/>
      <c r="Q207" s="43"/>
      <c r="R207" s="327"/>
      <c r="S207" s="328"/>
      <c r="T207" s="328"/>
      <c r="U207" s="328"/>
      <c r="V207" s="328"/>
      <c r="W207" s="171"/>
      <c r="X207" s="10"/>
    </row>
    <row r="208" spans="1:24" ht="12.75" customHeight="1">
      <c r="A208" s="195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321"/>
      <c r="P208" s="321"/>
      <c r="Q208" s="43"/>
      <c r="R208" s="327"/>
      <c r="S208" s="328"/>
      <c r="T208" s="328"/>
      <c r="U208" s="328"/>
      <c r="V208" s="328"/>
      <c r="W208" s="171"/>
      <c r="X208" s="10"/>
    </row>
    <row r="209" spans="1:24" ht="12.75" customHeight="1">
      <c r="A209" s="195"/>
      <c r="B209" s="191"/>
      <c r="C209" s="191"/>
      <c r="D209" s="191"/>
      <c r="E209" s="191"/>
      <c r="F209" s="191"/>
      <c r="G209" s="323"/>
      <c r="H209" s="191"/>
      <c r="I209" s="191"/>
      <c r="J209" s="324"/>
      <c r="K209" s="324"/>
      <c r="L209" s="325"/>
      <c r="M209" s="325"/>
      <c r="N209" s="320"/>
      <c r="O209" s="321"/>
      <c r="P209" s="321"/>
      <c r="Q209" s="43"/>
      <c r="R209" s="327"/>
      <c r="S209" s="328"/>
      <c r="T209" s="328"/>
      <c r="U209" s="328"/>
      <c r="V209" s="328"/>
      <c r="W209" s="171"/>
      <c r="X209" s="10"/>
    </row>
    <row r="210" spans="1:24" ht="12.75" customHeight="1">
      <c r="A210" s="195"/>
      <c r="B210" s="195"/>
      <c r="C210" s="195"/>
      <c r="D210" s="195"/>
      <c r="E210" s="195"/>
      <c r="F210" s="195"/>
      <c r="G210" s="329"/>
      <c r="H210" s="195"/>
      <c r="I210" s="195"/>
      <c r="J210" s="281"/>
      <c r="K210" s="281"/>
      <c r="L210" s="281"/>
      <c r="M210" s="281"/>
      <c r="N210" s="390"/>
      <c r="O210" s="321"/>
      <c r="P210" s="321"/>
      <c r="Q210" s="43"/>
      <c r="R210" s="327"/>
      <c r="S210" s="328"/>
      <c r="T210" s="328"/>
      <c r="U210" s="328"/>
      <c r="V210" s="328"/>
      <c r="W210" s="171"/>
      <c r="X210" s="10"/>
    </row>
    <row r="211" spans="1:24" ht="12.75" customHeight="1">
      <c r="A211" s="195"/>
      <c r="B211" s="604" t="s">
        <v>232</v>
      </c>
      <c r="C211" s="605"/>
      <c r="D211" s="605"/>
      <c r="E211" s="605"/>
      <c r="F211" s="605"/>
      <c r="G211" s="605"/>
      <c r="H211" s="606"/>
      <c r="I211" s="411"/>
      <c r="J211" s="411" t="s">
        <v>233</v>
      </c>
      <c r="K211" s="337" t="s">
        <v>234</v>
      </c>
      <c r="L211" s="338" t="s">
        <v>260</v>
      </c>
      <c r="M211" s="339" t="s">
        <v>236</v>
      </c>
      <c r="N211" s="412"/>
      <c r="O211" s="321"/>
      <c r="P211" s="321"/>
      <c r="Q211" s="43"/>
      <c r="R211" s="327"/>
      <c r="S211" s="328"/>
      <c r="T211" s="328"/>
      <c r="U211" s="328"/>
      <c r="V211" s="328"/>
      <c r="W211" s="171"/>
      <c r="X211" s="10"/>
    </row>
    <row r="212" spans="1:24" ht="12.75" customHeight="1">
      <c r="A212" s="195"/>
      <c r="B212" s="195"/>
      <c r="C212" s="341" t="s">
        <v>237</v>
      </c>
      <c r="D212" s="195"/>
      <c r="E212" s="195"/>
      <c r="F212" s="195"/>
      <c r="G212" s="329"/>
      <c r="H212" s="195"/>
      <c r="I212" s="413"/>
      <c r="J212" s="414" t="s">
        <v>238</v>
      </c>
      <c r="K212" s="343" t="s">
        <v>239</v>
      </c>
      <c r="L212" s="344"/>
      <c r="N212" s="585"/>
      <c r="O212" s="321"/>
      <c r="P212" s="321"/>
      <c r="Q212" s="43"/>
      <c r="R212" s="327"/>
      <c r="S212" s="328"/>
      <c r="T212" s="328"/>
      <c r="U212" s="328"/>
      <c r="V212" s="328"/>
      <c r="W212" s="171"/>
      <c r="X212" s="10"/>
    </row>
    <row r="213" spans="1:24" ht="12.75" customHeight="1">
      <c r="A213" s="195"/>
      <c r="B213" s="195"/>
      <c r="C213" s="580"/>
      <c r="D213" s="581"/>
      <c r="E213" s="581"/>
      <c r="F213" s="581"/>
      <c r="G213" s="581"/>
      <c r="H213" s="581"/>
      <c r="I213" s="582"/>
      <c r="J213" s="345"/>
      <c r="K213" s="346"/>
      <c r="L213" s="347">
        <f>J213</f>
        <v>0</v>
      </c>
      <c r="M213" s="347">
        <f>L213</f>
        <v>0</v>
      </c>
      <c r="N213" s="586"/>
      <c r="O213" s="321"/>
      <c r="P213" s="321"/>
      <c r="Q213" s="43"/>
      <c r="R213" s="327"/>
      <c r="S213" s="328"/>
      <c r="T213" s="328"/>
      <c r="U213" s="328"/>
      <c r="V213" s="328"/>
      <c r="W213" s="171"/>
      <c r="X213" s="10"/>
    </row>
    <row r="214" spans="1:24" ht="12.75" customHeight="1">
      <c r="A214" s="195"/>
      <c r="B214" s="195"/>
      <c r="C214" s="580"/>
      <c r="D214" s="581"/>
      <c r="E214" s="581"/>
      <c r="F214" s="581"/>
      <c r="G214" s="581"/>
      <c r="H214" s="581"/>
      <c r="I214" s="582"/>
      <c r="J214" s="345"/>
      <c r="K214" s="346"/>
      <c r="L214" s="347">
        <f aca="true" t="shared" si="8" ref="L214:L221">J214</f>
        <v>0</v>
      </c>
      <c r="M214" s="347">
        <f aca="true" t="shared" si="9" ref="M214:M221">L214</f>
        <v>0</v>
      </c>
      <c r="N214" s="586"/>
      <c r="O214" s="321"/>
      <c r="P214" s="321"/>
      <c r="Q214" s="43"/>
      <c r="R214" s="327"/>
      <c r="S214" s="328"/>
      <c r="T214" s="328"/>
      <c r="U214" s="328"/>
      <c r="V214" s="328"/>
      <c r="W214" s="171"/>
      <c r="X214" s="10"/>
    </row>
    <row r="215" spans="1:24" ht="12.75" customHeight="1">
      <c r="A215" s="195"/>
      <c r="B215" s="195"/>
      <c r="C215" s="580"/>
      <c r="D215" s="581"/>
      <c r="E215" s="581"/>
      <c r="F215" s="581"/>
      <c r="G215" s="581"/>
      <c r="H215" s="581"/>
      <c r="I215" s="582"/>
      <c r="J215" s="345"/>
      <c r="K215" s="346"/>
      <c r="L215" s="347">
        <f t="shared" si="8"/>
        <v>0</v>
      </c>
      <c r="M215" s="347">
        <f t="shared" si="9"/>
        <v>0</v>
      </c>
      <c r="N215" s="586"/>
      <c r="O215" s="321"/>
      <c r="P215" s="321"/>
      <c r="Q215" s="43"/>
      <c r="R215" s="327"/>
      <c r="S215" s="328"/>
      <c r="T215" s="328"/>
      <c r="U215" s="328"/>
      <c r="V215" s="328"/>
      <c r="W215" s="171"/>
      <c r="X215" s="10"/>
    </row>
    <row r="216" spans="1:24" ht="12.75" customHeight="1">
      <c r="A216" s="195"/>
      <c r="B216" s="195"/>
      <c r="C216" s="580"/>
      <c r="D216" s="581"/>
      <c r="E216" s="581"/>
      <c r="F216" s="581"/>
      <c r="G216" s="581"/>
      <c r="H216" s="581"/>
      <c r="I216" s="582"/>
      <c r="J216" s="345"/>
      <c r="K216" s="346"/>
      <c r="L216" s="347">
        <f t="shared" si="8"/>
        <v>0</v>
      </c>
      <c r="M216" s="347">
        <f t="shared" si="9"/>
        <v>0</v>
      </c>
      <c r="N216" s="586"/>
      <c r="O216" s="321"/>
      <c r="P216" s="321"/>
      <c r="Q216" s="43"/>
      <c r="R216" s="327"/>
      <c r="S216" s="328"/>
      <c r="T216" s="328"/>
      <c r="U216" s="328"/>
      <c r="V216" s="328"/>
      <c r="W216" s="171"/>
      <c r="X216" s="10"/>
    </row>
    <row r="217" spans="1:24" ht="12.75" customHeight="1">
      <c r="A217" s="195"/>
      <c r="B217" s="195"/>
      <c r="C217" s="580"/>
      <c r="D217" s="581"/>
      <c r="E217" s="581"/>
      <c r="F217" s="581"/>
      <c r="G217" s="581"/>
      <c r="H217" s="581"/>
      <c r="I217" s="582"/>
      <c r="J217" s="345"/>
      <c r="K217" s="346"/>
      <c r="L217" s="347">
        <f t="shared" si="8"/>
        <v>0</v>
      </c>
      <c r="M217" s="347">
        <f t="shared" si="9"/>
        <v>0</v>
      </c>
      <c r="N217" s="586"/>
      <c r="O217" s="321"/>
      <c r="P217" s="321"/>
      <c r="Q217" s="43"/>
      <c r="R217" s="327"/>
      <c r="S217" s="328"/>
      <c r="T217" s="328"/>
      <c r="U217" s="328"/>
      <c r="V217" s="328"/>
      <c r="W217" s="171"/>
      <c r="X217" s="10"/>
    </row>
    <row r="218" spans="1:24" ht="12.75" customHeight="1">
      <c r="A218" s="195"/>
      <c r="B218" s="195"/>
      <c r="C218" s="580"/>
      <c r="D218" s="581"/>
      <c r="E218" s="581"/>
      <c r="F218" s="581"/>
      <c r="G218" s="581"/>
      <c r="H218" s="581"/>
      <c r="I218" s="582"/>
      <c r="J218" s="345"/>
      <c r="K218" s="346"/>
      <c r="L218" s="347">
        <f t="shared" si="8"/>
        <v>0</v>
      </c>
      <c r="M218" s="347">
        <f t="shared" si="9"/>
        <v>0</v>
      </c>
      <c r="N218" s="586"/>
      <c r="O218" s="321"/>
      <c r="P218" s="321"/>
      <c r="Q218" s="43"/>
      <c r="R218" s="327"/>
      <c r="S218" s="328"/>
      <c r="T218" s="328"/>
      <c r="U218" s="328"/>
      <c r="V218" s="328"/>
      <c r="W218" s="171"/>
      <c r="X218" s="10"/>
    </row>
    <row r="219" spans="1:24" ht="12.75" customHeight="1">
      <c r="A219" s="195"/>
      <c r="B219" s="195"/>
      <c r="C219" s="580"/>
      <c r="D219" s="581"/>
      <c r="E219" s="581"/>
      <c r="F219" s="581"/>
      <c r="G219" s="581"/>
      <c r="H219" s="581"/>
      <c r="I219" s="582"/>
      <c r="J219" s="345"/>
      <c r="K219" s="346"/>
      <c r="L219" s="347">
        <f t="shared" si="8"/>
        <v>0</v>
      </c>
      <c r="M219" s="347">
        <f t="shared" si="9"/>
        <v>0</v>
      </c>
      <c r="N219" s="586"/>
      <c r="O219" s="321"/>
      <c r="P219" s="321"/>
      <c r="Q219" s="43"/>
      <c r="R219" s="327"/>
      <c r="S219" s="328"/>
      <c r="T219" s="328"/>
      <c r="U219" s="328"/>
      <c r="V219" s="328"/>
      <c r="W219" s="171"/>
      <c r="X219" s="10"/>
    </row>
    <row r="220" spans="1:24" ht="12.75" customHeight="1">
      <c r="A220" s="195"/>
      <c r="B220" s="195"/>
      <c r="C220" s="580"/>
      <c r="D220" s="581"/>
      <c r="E220" s="581"/>
      <c r="F220" s="581"/>
      <c r="G220" s="581"/>
      <c r="H220" s="581"/>
      <c r="I220" s="582"/>
      <c r="J220" s="345"/>
      <c r="K220" s="346"/>
      <c r="L220" s="347">
        <f t="shared" si="8"/>
        <v>0</v>
      </c>
      <c r="M220" s="347">
        <f t="shared" si="9"/>
        <v>0</v>
      </c>
      <c r="N220" s="586"/>
      <c r="O220" s="321"/>
      <c r="P220" s="321"/>
      <c r="Q220" s="43"/>
      <c r="R220" s="327"/>
      <c r="S220" s="328"/>
      <c r="T220" s="328"/>
      <c r="U220" s="328"/>
      <c r="V220" s="328"/>
      <c r="W220" s="171"/>
      <c r="X220" s="10"/>
    </row>
    <row r="221" spans="1:24" ht="12.75" customHeight="1">
      <c r="A221" s="195"/>
      <c r="B221" s="195"/>
      <c r="C221" s="580"/>
      <c r="D221" s="581"/>
      <c r="E221" s="581"/>
      <c r="F221" s="581"/>
      <c r="G221" s="581"/>
      <c r="H221" s="581"/>
      <c r="I221" s="582"/>
      <c r="J221" s="345"/>
      <c r="K221" s="346"/>
      <c r="L221" s="347">
        <f t="shared" si="8"/>
        <v>0</v>
      </c>
      <c r="M221" s="347">
        <f t="shared" si="9"/>
        <v>0</v>
      </c>
      <c r="N221" s="586"/>
      <c r="O221" s="321"/>
      <c r="P221" s="321"/>
      <c r="Q221" s="43"/>
      <c r="R221" s="327"/>
      <c r="S221" s="328"/>
      <c r="T221" s="328"/>
      <c r="U221" s="328"/>
      <c r="V221" s="328"/>
      <c r="W221" s="171"/>
      <c r="X221" s="10"/>
    </row>
    <row r="222" spans="1:24" ht="12.75" customHeight="1" hidden="1">
      <c r="A222" s="195"/>
      <c r="B222" s="195"/>
      <c r="C222" s="612"/>
      <c r="D222" s="613"/>
      <c r="E222" s="613"/>
      <c r="F222" s="613"/>
      <c r="G222" s="613"/>
      <c r="H222" s="613"/>
      <c r="I222" s="415"/>
      <c r="J222" s="389"/>
      <c r="K222" s="389"/>
      <c r="L222" s="416">
        <f>J222</f>
        <v>0</v>
      </c>
      <c r="M222" s="389"/>
      <c r="N222" s="607"/>
      <c r="O222" s="321"/>
      <c r="P222" s="321"/>
      <c r="Q222" s="43"/>
      <c r="R222" s="327"/>
      <c r="S222" s="328"/>
      <c r="T222" s="328"/>
      <c r="U222" s="328"/>
      <c r="V222" s="328"/>
      <c r="W222" s="171"/>
      <c r="X222" s="10"/>
    </row>
    <row r="223" spans="1:24" ht="12.75" customHeight="1">
      <c r="A223" s="195"/>
      <c r="B223" s="195"/>
      <c r="C223" s="727" t="s">
        <v>240</v>
      </c>
      <c r="D223" s="728"/>
      <c r="E223" s="728"/>
      <c r="F223" s="728"/>
      <c r="G223" s="728"/>
      <c r="H223" s="728"/>
      <c r="I223" s="729"/>
      <c r="J223" s="357"/>
      <c r="K223" s="281"/>
      <c r="L223" s="417">
        <f>ROUND(SUM(L213:L222),0)</f>
        <v>0</v>
      </c>
      <c r="M223" s="417">
        <f>L223</f>
        <v>0</v>
      </c>
      <c r="N223" s="356"/>
      <c r="O223" s="321"/>
      <c r="P223" s="321"/>
      <c r="Q223" s="43"/>
      <c r="R223" s="327"/>
      <c r="S223" s="328"/>
      <c r="T223" s="328"/>
      <c r="U223" s="328"/>
      <c r="V223" s="328"/>
      <c r="W223" s="171"/>
      <c r="X223" s="10"/>
    </row>
    <row r="224" spans="1:24" ht="12.75" customHeight="1">
      <c r="A224" s="195"/>
      <c r="B224" s="195"/>
      <c r="C224" s="357"/>
      <c r="D224" s="335"/>
      <c r="E224" s="335"/>
      <c r="F224" s="335"/>
      <c r="G224" s="335"/>
      <c r="H224" s="335"/>
      <c r="I224" s="357"/>
      <c r="J224" s="357"/>
      <c r="K224" s="281"/>
      <c r="L224" s="358"/>
      <c r="M224" s="358"/>
      <c r="N224" s="375"/>
      <c r="O224" s="321"/>
      <c r="P224" s="321"/>
      <c r="Q224" s="43"/>
      <c r="R224" s="327"/>
      <c r="S224" s="328"/>
      <c r="T224" s="328"/>
      <c r="U224" s="328"/>
      <c r="V224" s="328"/>
      <c r="W224" s="171"/>
      <c r="X224" s="10"/>
    </row>
    <row r="225" spans="1:24" ht="12.75" customHeight="1">
      <c r="A225" s="195"/>
      <c r="B225" s="195"/>
      <c r="C225" s="357"/>
      <c r="D225" s="335"/>
      <c r="E225" s="335"/>
      <c r="F225" s="335"/>
      <c r="G225" s="335"/>
      <c r="H225" s="335"/>
      <c r="I225" s="357"/>
      <c r="J225" s="357"/>
      <c r="K225" s="281"/>
      <c r="L225" s="358"/>
      <c r="M225" s="358"/>
      <c r="N225" s="375"/>
      <c r="O225" s="321"/>
      <c r="P225" s="321"/>
      <c r="Q225" s="43"/>
      <c r="R225" s="327"/>
      <c r="S225" s="328"/>
      <c r="T225" s="328"/>
      <c r="U225" s="328"/>
      <c r="V225" s="328"/>
      <c r="W225" s="171"/>
      <c r="X225" s="10"/>
    </row>
    <row r="226" spans="1:24" ht="12.75" customHeight="1">
      <c r="A226" s="195"/>
      <c r="B226" s="333" t="s">
        <v>309</v>
      </c>
      <c r="C226" s="195"/>
      <c r="D226" s="195"/>
      <c r="E226" s="195"/>
      <c r="F226" s="195"/>
      <c r="G226" s="329"/>
      <c r="H226" s="195"/>
      <c r="I226" s="195"/>
      <c r="J226" s="281"/>
      <c r="K226" s="281"/>
      <c r="L226" s="281"/>
      <c r="M226" s="281"/>
      <c r="N226" s="129"/>
      <c r="O226" s="321"/>
      <c r="P226" s="321"/>
      <c r="Q226" s="43"/>
      <c r="R226" s="327"/>
      <c r="S226" s="328"/>
      <c r="T226" s="328"/>
      <c r="U226" s="328"/>
      <c r="V226" s="328"/>
      <c r="W226" s="171"/>
      <c r="X226" s="10"/>
    </row>
    <row r="227" spans="1:24" ht="12.75" customHeight="1">
      <c r="A227" s="195"/>
      <c r="B227" s="195"/>
      <c r="C227" s="341" t="s">
        <v>241</v>
      </c>
      <c r="D227" s="195"/>
      <c r="E227" s="341" t="s">
        <v>242</v>
      </c>
      <c r="F227" s="195"/>
      <c r="G227" s="329"/>
      <c r="H227" s="195"/>
      <c r="I227" s="195"/>
      <c r="J227" s="360" t="s">
        <v>243</v>
      </c>
      <c r="K227" s="361" t="s">
        <v>244</v>
      </c>
      <c r="L227" s="362" t="s">
        <v>245</v>
      </c>
      <c r="M227" s="339" t="s">
        <v>236</v>
      </c>
      <c r="N227" s="418"/>
      <c r="O227" s="321"/>
      <c r="P227" s="321"/>
      <c r="Q227" s="43"/>
      <c r="R227" s="327"/>
      <c r="S227" s="328"/>
      <c r="T227" s="328"/>
      <c r="U227" s="328"/>
      <c r="V227" s="328"/>
      <c r="W227" s="171"/>
      <c r="X227" s="10"/>
    </row>
    <row r="228" spans="1:24" ht="12.75" customHeight="1">
      <c r="A228" s="195"/>
      <c r="B228" s="195"/>
      <c r="C228" s="568"/>
      <c r="D228" s="569"/>
      <c r="E228" s="594"/>
      <c r="F228" s="595"/>
      <c r="G228" s="595"/>
      <c r="H228" s="595"/>
      <c r="I228" s="596"/>
      <c r="J228" s="365"/>
      <c r="K228" s="366"/>
      <c r="L228" s="367">
        <f>J228*K228</f>
        <v>0</v>
      </c>
      <c r="M228" s="367">
        <v>0</v>
      </c>
      <c r="N228" s="419"/>
      <c r="O228" s="321"/>
      <c r="P228" s="321"/>
      <c r="Q228" s="43"/>
      <c r="R228" s="327"/>
      <c r="S228" s="328"/>
      <c r="T228" s="328"/>
      <c r="U228" s="328"/>
      <c r="V228" s="328"/>
      <c r="W228" s="171"/>
      <c r="X228" s="10"/>
    </row>
    <row r="229" spans="1:24" ht="12.75" customHeight="1">
      <c r="A229" s="195"/>
      <c r="B229" s="195"/>
      <c r="C229" s="568"/>
      <c r="D229" s="569"/>
      <c r="E229" s="594"/>
      <c r="F229" s="595"/>
      <c r="G229" s="595"/>
      <c r="H229" s="595"/>
      <c r="I229" s="596"/>
      <c r="J229" s="365"/>
      <c r="K229" s="366"/>
      <c r="L229" s="367">
        <f>J229*K229</f>
        <v>0</v>
      </c>
      <c r="M229" s="367">
        <v>0</v>
      </c>
      <c r="N229" s="597"/>
      <c r="O229" s="321"/>
      <c r="P229" s="321"/>
      <c r="Q229" s="43"/>
      <c r="R229" s="327"/>
      <c r="S229" s="328"/>
      <c r="T229" s="328"/>
      <c r="U229" s="328"/>
      <c r="V229" s="328"/>
      <c r="W229" s="171"/>
      <c r="X229" s="10"/>
    </row>
    <row r="230" spans="1:24" ht="12.75" customHeight="1">
      <c r="A230" s="195"/>
      <c r="B230" s="195"/>
      <c r="C230" s="568"/>
      <c r="D230" s="569"/>
      <c r="E230" s="594"/>
      <c r="F230" s="595"/>
      <c r="G230" s="595"/>
      <c r="H230" s="595"/>
      <c r="I230" s="596"/>
      <c r="J230" s="365"/>
      <c r="K230" s="366"/>
      <c r="L230" s="367">
        <f>J230*K230</f>
        <v>0</v>
      </c>
      <c r="M230" s="367">
        <v>0</v>
      </c>
      <c r="N230" s="598"/>
      <c r="O230" s="321"/>
      <c r="P230" s="321"/>
      <c r="Q230" s="43"/>
      <c r="R230" s="327"/>
      <c r="S230" s="328"/>
      <c r="T230" s="328"/>
      <c r="U230" s="328"/>
      <c r="V230" s="328"/>
      <c r="W230" s="171"/>
      <c r="X230" s="10"/>
    </row>
    <row r="231" spans="1:24" ht="12.75" customHeight="1">
      <c r="A231" s="195"/>
      <c r="B231" s="195"/>
      <c r="C231" s="568"/>
      <c r="D231" s="569"/>
      <c r="E231" s="594"/>
      <c r="F231" s="595"/>
      <c r="G231" s="595"/>
      <c r="H231" s="595"/>
      <c r="I231" s="596"/>
      <c r="J231" s="365"/>
      <c r="K231" s="366"/>
      <c r="L231" s="367">
        <f>J231*K231</f>
        <v>0</v>
      </c>
      <c r="M231" s="367">
        <v>0</v>
      </c>
      <c r="N231" s="598"/>
      <c r="O231" s="321"/>
      <c r="P231" s="321"/>
      <c r="Q231" s="43"/>
      <c r="R231" s="327"/>
      <c r="S231" s="328"/>
      <c r="T231" s="328"/>
      <c r="U231" s="328"/>
      <c r="V231" s="328"/>
      <c r="W231" s="171"/>
      <c r="X231" s="10"/>
    </row>
    <row r="232" spans="1:24" ht="12.75" customHeight="1">
      <c r="A232" s="195"/>
      <c r="B232" s="195"/>
      <c r="C232" s="568"/>
      <c r="D232" s="569"/>
      <c r="E232" s="594"/>
      <c r="F232" s="595"/>
      <c r="G232" s="595"/>
      <c r="H232" s="595"/>
      <c r="I232" s="596"/>
      <c r="J232" s="365"/>
      <c r="K232" s="366"/>
      <c r="L232" s="367">
        <f>J232*K232</f>
        <v>0</v>
      </c>
      <c r="M232" s="367">
        <v>0</v>
      </c>
      <c r="N232" s="598"/>
      <c r="O232" s="321"/>
      <c r="P232" s="321"/>
      <c r="Q232" s="43"/>
      <c r="R232" s="327"/>
      <c r="S232" s="328"/>
      <c r="T232" s="328"/>
      <c r="U232" s="328"/>
      <c r="V232" s="328"/>
      <c r="W232" s="171"/>
      <c r="X232" s="10"/>
    </row>
    <row r="233" spans="1:24" ht="12.75" customHeight="1">
      <c r="A233" s="195"/>
      <c r="B233" s="195"/>
      <c r="C233" s="580"/>
      <c r="D233" s="582"/>
      <c r="E233" s="680"/>
      <c r="F233" s="681"/>
      <c r="G233" s="681"/>
      <c r="H233" s="681"/>
      <c r="I233" s="682"/>
      <c r="J233" s="365"/>
      <c r="K233" s="366"/>
      <c r="L233" s="367"/>
      <c r="M233" s="367">
        <v>0</v>
      </c>
      <c r="N233" s="598"/>
      <c r="O233" s="321"/>
      <c r="P233" s="321"/>
      <c r="Q233" s="43"/>
      <c r="R233" s="327"/>
      <c r="S233" s="328"/>
      <c r="T233" s="328"/>
      <c r="U233" s="328"/>
      <c r="V233" s="328"/>
      <c r="W233" s="171"/>
      <c r="X233" s="10"/>
    </row>
    <row r="234" spans="1:24" ht="12.75" customHeight="1" thickBot="1">
      <c r="A234" s="195"/>
      <c r="B234" s="195"/>
      <c r="C234" s="568"/>
      <c r="D234" s="569"/>
      <c r="E234" s="594"/>
      <c r="F234" s="595"/>
      <c r="G234" s="595"/>
      <c r="H234" s="595"/>
      <c r="I234" s="596"/>
      <c r="J234" s="365"/>
      <c r="K234" s="366"/>
      <c r="L234" s="367">
        <f>J234*K234</f>
        <v>0</v>
      </c>
      <c r="M234" s="367">
        <v>0</v>
      </c>
      <c r="N234" s="598"/>
      <c r="O234" s="321"/>
      <c r="P234" s="321"/>
      <c r="Q234" s="43"/>
      <c r="R234" s="327"/>
      <c r="S234" s="328"/>
      <c r="T234" s="328"/>
      <c r="U234" s="328"/>
      <c r="V234" s="328"/>
      <c r="W234" s="171"/>
      <c r="X234" s="10"/>
    </row>
    <row r="235" spans="1:24" ht="12.75" customHeight="1" hidden="1">
      <c r="A235" s="195"/>
      <c r="B235" s="195"/>
      <c r="C235" s="583"/>
      <c r="D235" s="584"/>
      <c r="E235" s="571"/>
      <c r="F235" s="572"/>
      <c r="G235" s="572"/>
      <c r="H235" s="572"/>
      <c r="I235" s="573"/>
      <c r="J235" s="369"/>
      <c r="K235" s="370"/>
      <c r="L235" s="371">
        <f>J235*K235</f>
        <v>0</v>
      </c>
      <c r="M235" s="371"/>
      <c r="N235" s="599"/>
      <c r="O235" s="321"/>
      <c r="P235" s="321"/>
      <c r="Q235" s="43"/>
      <c r="R235" s="327"/>
      <c r="S235" s="328"/>
      <c r="T235" s="328"/>
      <c r="U235" s="328"/>
      <c r="V235" s="328"/>
      <c r="W235" s="171"/>
      <c r="X235" s="10"/>
    </row>
    <row r="236" spans="1:24" ht="12.75" customHeight="1" thickTop="1">
      <c r="A236" s="195"/>
      <c r="B236" s="195"/>
      <c r="C236" s="574" t="s">
        <v>240</v>
      </c>
      <c r="D236" s="575"/>
      <c r="E236" s="575"/>
      <c r="F236" s="575"/>
      <c r="G236" s="575"/>
      <c r="H236" s="575"/>
      <c r="I236" s="576"/>
      <c r="J236" s="372"/>
      <c r="K236" s="373">
        <f>SUM(K228:K235)</f>
        <v>0</v>
      </c>
      <c r="L236" s="355">
        <f>ROUND(SUM(L228:L235),0)</f>
        <v>0</v>
      </c>
      <c r="M236" s="355">
        <v>0</v>
      </c>
      <c r="N236" s="356"/>
      <c r="O236" s="321"/>
      <c r="P236" s="321"/>
      <c r="Q236" s="43"/>
      <c r="R236" s="327"/>
      <c r="S236" s="328"/>
      <c r="T236" s="328"/>
      <c r="U236" s="328"/>
      <c r="V236" s="328"/>
      <c r="W236" s="171"/>
      <c r="X236" s="10"/>
    </row>
    <row r="237" spans="1:24" ht="12.75" customHeight="1">
      <c r="A237" s="195"/>
      <c r="B237" s="195"/>
      <c r="C237" s="357"/>
      <c r="D237" s="335"/>
      <c r="E237" s="335"/>
      <c r="F237" s="335"/>
      <c r="G237" s="335"/>
      <c r="H237" s="335"/>
      <c r="I237" s="335"/>
      <c r="J237" s="235"/>
      <c r="K237" s="374"/>
      <c r="L237" s="358"/>
      <c r="M237" s="358"/>
      <c r="N237" s="375"/>
      <c r="O237" s="321"/>
      <c r="P237" s="321"/>
      <c r="Q237" s="43"/>
      <c r="R237" s="327"/>
      <c r="S237" s="328"/>
      <c r="T237" s="328"/>
      <c r="U237" s="328"/>
      <c r="V237" s="328"/>
      <c r="W237" s="171"/>
      <c r="X237" s="10"/>
    </row>
    <row r="238" spans="1:24" ht="12.75" customHeight="1">
      <c r="A238" s="195"/>
      <c r="B238" s="333" t="s">
        <v>261</v>
      </c>
      <c r="C238" s="195"/>
      <c r="D238" s="195"/>
      <c r="E238" s="195"/>
      <c r="F238" s="195"/>
      <c r="G238" s="329"/>
      <c r="H238" s="195"/>
      <c r="I238" s="195"/>
      <c r="J238" s="281"/>
      <c r="K238" s="281"/>
      <c r="L238" s="281"/>
      <c r="M238" s="281"/>
      <c r="N238" s="129"/>
      <c r="O238" s="321"/>
      <c r="P238" s="321"/>
      <c r="Q238" s="43"/>
      <c r="R238" s="327"/>
      <c r="S238" s="328"/>
      <c r="T238" s="328"/>
      <c r="U238" s="328"/>
      <c r="V238" s="328"/>
      <c r="W238" s="171"/>
      <c r="X238" s="10"/>
    </row>
    <row r="239" spans="1:24" ht="12.75" customHeight="1">
      <c r="A239" s="195"/>
      <c r="B239" s="195"/>
      <c r="C239" s="341" t="s">
        <v>241</v>
      </c>
      <c r="D239" s="195"/>
      <c r="E239" s="341" t="s">
        <v>242</v>
      </c>
      <c r="F239" s="195"/>
      <c r="G239" s="329"/>
      <c r="H239" s="195"/>
      <c r="I239" s="195"/>
      <c r="J239" s="360" t="s">
        <v>243</v>
      </c>
      <c r="K239" s="361" t="s">
        <v>244</v>
      </c>
      <c r="L239" s="362" t="s">
        <v>245</v>
      </c>
      <c r="M239" s="339" t="s">
        <v>236</v>
      </c>
      <c r="N239" s="418"/>
      <c r="O239" s="321"/>
      <c r="P239" s="321"/>
      <c r="Q239" s="43"/>
      <c r="R239" s="327"/>
      <c r="S239" s="328"/>
      <c r="T239" s="328"/>
      <c r="U239" s="328"/>
      <c r="V239" s="328"/>
      <c r="W239" s="171"/>
      <c r="X239" s="10"/>
    </row>
    <row r="240" spans="1:24" ht="12.75" customHeight="1">
      <c r="A240" s="195"/>
      <c r="B240" s="195"/>
      <c r="C240" s="568"/>
      <c r="D240" s="569"/>
      <c r="E240" s="594"/>
      <c r="F240" s="595"/>
      <c r="G240" s="595"/>
      <c r="H240" s="595"/>
      <c r="I240" s="596"/>
      <c r="J240" s="379"/>
      <c r="K240" s="366"/>
      <c r="L240" s="367">
        <f aca="true" t="shared" si="10" ref="L240:L246">J240*K240</f>
        <v>0</v>
      </c>
      <c r="M240" s="367">
        <v>0</v>
      </c>
      <c r="N240" s="418"/>
      <c r="O240" s="321"/>
      <c r="P240" s="321"/>
      <c r="Q240" s="43"/>
      <c r="R240" s="327"/>
      <c r="S240" s="328"/>
      <c r="T240" s="328"/>
      <c r="U240" s="328"/>
      <c r="V240" s="328"/>
      <c r="W240" s="171"/>
      <c r="X240" s="10"/>
    </row>
    <row r="241" spans="1:24" ht="12.75" customHeight="1">
      <c r="A241" s="195"/>
      <c r="B241" s="195"/>
      <c r="C241" s="568"/>
      <c r="D241" s="569"/>
      <c r="E241" s="594"/>
      <c r="F241" s="595"/>
      <c r="G241" s="595"/>
      <c r="H241" s="595"/>
      <c r="I241" s="596"/>
      <c r="J241" s="379"/>
      <c r="K241" s="366"/>
      <c r="L241" s="367">
        <f t="shared" si="10"/>
        <v>0</v>
      </c>
      <c r="M241" s="367">
        <v>0</v>
      </c>
      <c r="N241" s="585"/>
      <c r="O241" s="321"/>
      <c r="P241" s="321"/>
      <c r="Q241" s="43"/>
      <c r="R241" s="327"/>
      <c r="S241" s="328"/>
      <c r="T241" s="328"/>
      <c r="U241" s="328"/>
      <c r="V241" s="328"/>
      <c r="W241" s="171"/>
      <c r="X241" s="10"/>
    </row>
    <row r="242" spans="1:24" ht="12.75" customHeight="1">
      <c r="A242" s="195"/>
      <c r="B242" s="195"/>
      <c r="C242" s="568"/>
      <c r="D242" s="569"/>
      <c r="E242" s="594"/>
      <c r="F242" s="595"/>
      <c r="G242" s="595"/>
      <c r="H242" s="595"/>
      <c r="I242" s="596"/>
      <c r="J242" s="379"/>
      <c r="K242" s="366"/>
      <c r="L242" s="367">
        <f t="shared" si="10"/>
        <v>0</v>
      </c>
      <c r="M242" s="367">
        <v>0</v>
      </c>
      <c r="N242" s="586"/>
      <c r="O242" s="321"/>
      <c r="P242" s="321"/>
      <c r="Q242" s="43"/>
      <c r="R242" s="327"/>
      <c r="S242" s="328"/>
      <c r="T242" s="328"/>
      <c r="U242" s="328"/>
      <c r="V242" s="328"/>
      <c r="W242" s="171"/>
      <c r="X242" s="10"/>
    </row>
    <row r="243" spans="1:24" ht="12.75" customHeight="1">
      <c r="A243" s="195"/>
      <c r="B243" s="195"/>
      <c r="C243" s="568"/>
      <c r="D243" s="569"/>
      <c r="E243" s="594"/>
      <c r="F243" s="595"/>
      <c r="G243" s="595"/>
      <c r="H243" s="595"/>
      <c r="I243" s="596"/>
      <c r="J243" s="379"/>
      <c r="K243" s="366"/>
      <c r="L243" s="367">
        <f t="shared" si="10"/>
        <v>0</v>
      </c>
      <c r="M243" s="367">
        <v>0</v>
      </c>
      <c r="N243" s="586"/>
      <c r="O243" s="321"/>
      <c r="P243" s="321"/>
      <c r="Q243" s="43"/>
      <c r="R243" s="327"/>
      <c r="S243" s="328"/>
      <c r="T243" s="328"/>
      <c r="U243" s="328"/>
      <c r="V243" s="328"/>
      <c r="W243" s="171"/>
      <c r="X243" s="10"/>
    </row>
    <row r="244" spans="1:24" ht="12.75" customHeight="1">
      <c r="A244" s="195"/>
      <c r="B244" s="195"/>
      <c r="C244" s="568"/>
      <c r="D244" s="569"/>
      <c r="E244" s="594"/>
      <c r="F244" s="595"/>
      <c r="G244" s="595"/>
      <c r="H244" s="595"/>
      <c r="I244" s="596"/>
      <c r="J244" s="379"/>
      <c r="K244" s="366"/>
      <c r="L244" s="367">
        <f t="shared" si="10"/>
        <v>0</v>
      </c>
      <c r="M244" s="367">
        <v>0</v>
      </c>
      <c r="N244" s="586"/>
      <c r="O244" s="321"/>
      <c r="P244" s="321"/>
      <c r="Q244" s="43"/>
      <c r="R244" s="327"/>
      <c r="S244" s="328"/>
      <c r="T244" s="328"/>
      <c r="U244" s="328"/>
      <c r="V244" s="328"/>
      <c r="W244" s="171"/>
      <c r="X244" s="10"/>
    </row>
    <row r="245" spans="1:24" ht="12.75" customHeight="1" thickBot="1">
      <c r="A245" s="195"/>
      <c r="B245" s="195"/>
      <c r="C245" s="568"/>
      <c r="D245" s="569"/>
      <c r="E245" s="594"/>
      <c r="F245" s="595"/>
      <c r="G245" s="595"/>
      <c r="H245" s="595"/>
      <c r="I245" s="596"/>
      <c r="J245" s="379"/>
      <c r="K245" s="366"/>
      <c r="L245" s="367">
        <f t="shared" si="10"/>
        <v>0</v>
      </c>
      <c r="M245" s="367">
        <v>0</v>
      </c>
      <c r="N245" s="586"/>
      <c r="O245" s="321"/>
      <c r="P245" s="321"/>
      <c r="Q245" s="43"/>
      <c r="R245" s="327"/>
      <c r="S245" s="328"/>
      <c r="T245" s="328"/>
      <c r="U245" s="328"/>
      <c r="V245" s="328"/>
      <c r="W245" s="171"/>
      <c r="X245" s="10"/>
    </row>
    <row r="246" spans="1:24" ht="12.75" customHeight="1" hidden="1">
      <c r="A246" s="195"/>
      <c r="B246" s="195"/>
      <c r="C246" s="583"/>
      <c r="D246" s="584"/>
      <c r="E246" s="571"/>
      <c r="F246" s="572"/>
      <c r="G246" s="572"/>
      <c r="H246" s="572"/>
      <c r="I246" s="573"/>
      <c r="J246" s="380"/>
      <c r="K246" s="381"/>
      <c r="L246" s="371">
        <f t="shared" si="10"/>
        <v>0</v>
      </c>
      <c r="M246" s="371"/>
      <c r="N246" s="587"/>
      <c r="O246" s="321"/>
      <c r="P246" s="321"/>
      <c r="Q246" s="43"/>
      <c r="R246" s="327"/>
      <c r="S246" s="328"/>
      <c r="T246" s="328"/>
      <c r="U246" s="328"/>
      <c r="V246" s="328"/>
      <c r="W246" s="171"/>
      <c r="X246" s="10"/>
    </row>
    <row r="247" spans="1:24" ht="12.75" customHeight="1" thickTop="1">
      <c r="A247" s="195"/>
      <c r="B247" s="195"/>
      <c r="C247" s="574" t="s">
        <v>240</v>
      </c>
      <c r="D247" s="575"/>
      <c r="E247" s="575"/>
      <c r="F247" s="575"/>
      <c r="G247" s="575"/>
      <c r="H247" s="575"/>
      <c r="I247" s="576"/>
      <c r="J247" s="372"/>
      <c r="K247" s="373">
        <f>SUM(K240:K246)</f>
        <v>0</v>
      </c>
      <c r="L247" s="355">
        <f>ROUND(SUM(L240:L246),0)</f>
        <v>0</v>
      </c>
      <c r="M247" s="355">
        <v>0</v>
      </c>
      <c r="N247" s="356"/>
      <c r="O247" s="321"/>
      <c r="P247" s="321"/>
      <c r="Q247" s="43"/>
      <c r="R247" s="327"/>
      <c r="S247" s="328"/>
      <c r="T247" s="328"/>
      <c r="U247" s="328"/>
      <c r="V247" s="328"/>
      <c r="W247" s="171"/>
      <c r="X247" s="10"/>
    </row>
    <row r="248" spans="1:24" ht="12.75" customHeight="1">
      <c r="A248" s="195"/>
      <c r="B248" s="195"/>
      <c r="C248" s="357"/>
      <c r="D248" s="335"/>
      <c r="E248" s="335"/>
      <c r="F248" s="335"/>
      <c r="G248" s="335"/>
      <c r="H248" s="335"/>
      <c r="I248" s="357"/>
      <c r="J248" s="357"/>
      <c r="K248" s="281"/>
      <c r="L248" s="358"/>
      <c r="M248" s="358"/>
      <c r="N248" s="375"/>
      <c r="O248" s="321"/>
      <c r="P248" s="321"/>
      <c r="Q248" s="43"/>
      <c r="R248" s="327"/>
      <c r="S248" s="328"/>
      <c r="T248" s="328"/>
      <c r="U248" s="328"/>
      <c r="V248" s="328"/>
      <c r="W248" s="171"/>
      <c r="X248" s="10"/>
    </row>
    <row r="249" spans="1:24" ht="12.75" customHeight="1">
      <c r="A249" s="195"/>
      <c r="B249" s="333" t="s">
        <v>246</v>
      </c>
      <c r="C249" s="195"/>
      <c r="D249" s="195"/>
      <c r="E249" s="195"/>
      <c r="F249" s="195"/>
      <c r="G249" s="329"/>
      <c r="H249" s="195"/>
      <c r="I249" s="195"/>
      <c r="J249" s="281"/>
      <c r="K249" s="281"/>
      <c r="L249" s="281"/>
      <c r="M249" s="281"/>
      <c r="N249" s="585"/>
      <c r="O249" s="321"/>
      <c r="P249" s="321"/>
      <c r="Q249" s="43"/>
      <c r="R249" s="327"/>
      <c r="S249" s="328"/>
      <c r="T249" s="328"/>
      <c r="U249" s="328"/>
      <c r="V249" s="328"/>
      <c r="W249" s="171"/>
      <c r="X249" s="10"/>
    </row>
    <row r="250" spans="1:24" ht="12.75" customHeight="1">
      <c r="A250" s="195"/>
      <c r="B250" s="195"/>
      <c r="C250" s="341" t="s">
        <v>237</v>
      </c>
      <c r="D250" s="195"/>
      <c r="E250" s="195"/>
      <c r="F250" s="195"/>
      <c r="G250" s="329"/>
      <c r="H250" s="195"/>
      <c r="I250" s="195"/>
      <c r="J250" s="281"/>
      <c r="K250" s="281"/>
      <c r="L250" s="386" t="s">
        <v>245</v>
      </c>
      <c r="M250" s="339" t="s">
        <v>236</v>
      </c>
      <c r="N250" s="586"/>
      <c r="O250" s="321"/>
      <c r="P250" s="321"/>
      <c r="Q250" s="43"/>
      <c r="R250" s="327"/>
      <c r="S250" s="328"/>
      <c r="T250" s="328"/>
      <c r="U250" s="328"/>
      <c r="V250" s="328"/>
      <c r="W250" s="171"/>
      <c r="X250" s="10"/>
    </row>
    <row r="251" spans="1:24" ht="12.75" customHeight="1">
      <c r="A251" s="195"/>
      <c r="B251" s="195"/>
      <c r="C251" s="580"/>
      <c r="D251" s="581"/>
      <c r="E251" s="581"/>
      <c r="F251" s="581"/>
      <c r="G251" s="581"/>
      <c r="H251" s="581"/>
      <c r="I251" s="582"/>
      <c r="J251" s="281"/>
      <c r="K251" s="281"/>
      <c r="L251" s="387"/>
      <c r="M251" s="347">
        <f>L251</f>
        <v>0</v>
      </c>
      <c r="N251" s="586"/>
      <c r="O251" s="321"/>
      <c r="P251" s="321"/>
      <c r="Q251" s="43"/>
      <c r="R251" s="327"/>
      <c r="S251" s="328"/>
      <c r="T251" s="328"/>
      <c r="U251" s="328"/>
      <c r="V251" s="328"/>
      <c r="W251" s="171"/>
      <c r="X251" s="10"/>
    </row>
    <row r="252" spans="1:24" ht="12.75" customHeight="1">
      <c r="A252" s="195"/>
      <c r="B252" s="195"/>
      <c r="C252" s="580"/>
      <c r="D252" s="581"/>
      <c r="E252" s="581"/>
      <c r="F252" s="581"/>
      <c r="G252" s="581"/>
      <c r="H252" s="581"/>
      <c r="I252" s="582"/>
      <c r="J252" s="281"/>
      <c r="K252" s="281"/>
      <c r="L252" s="387"/>
      <c r="M252" s="347">
        <f>L252</f>
        <v>0</v>
      </c>
      <c r="N252" s="586"/>
      <c r="O252" s="321"/>
      <c r="P252" s="321"/>
      <c r="Q252" s="43"/>
      <c r="R252" s="327"/>
      <c r="S252" s="328"/>
      <c r="T252" s="328"/>
      <c r="U252" s="328"/>
      <c r="V252" s="328"/>
      <c r="W252" s="171"/>
      <c r="X252" s="10"/>
    </row>
    <row r="253" spans="1:24" ht="12.75" customHeight="1" thickBot="1">
      <c r="A253" s="195"/>
      <c r="B253" s="195"/>
      <c r="C253" s="580"/>
      <c r="D253" s="581"/>
      <c r="E253" s="581"/>
      <c r="F253" s="581"/>
      <c r="G253" s="581"/>
      <c r="H253" s="581"/>
      <c r="I253" s="582"/>
      <c r="J253" s="281"/>
      <c r="K253" s="281"/>
      <c r="L253" s="387"/>
      <c r="M253" s="347">
        <f>L253</f>
        <v>0</v>
      </c>
      <c r="N253" s="586"/>
      <c r="O253" s="321"/>
      <c r="P253" s="321"/>
      <c r="Q253" s="43"/>
      <c r="R253" s="327"/>
      <c r="S253" s="328"/>
      <c r="T253" s="328"/>
      <c r="U253" s="328"/>
      <c r="V253" s="328"/>
      <c r="W253" s="171"/>
      <c r="X253" s="10"/>
    </row>
    <row r="254" spans="1:24" ht="12.75" customHeight="1" hidden="1" thickBot="1">
      <c r="A254" s="195"/>
      <c r="B254" s="195"/>
      <c r="C254" s="348"/>
      <c r="D254" s="388"/>
      <c r="E254" s="388"/>
      <c r="F254" s="388"/>
      <c r="G254" s="388"/>
      <c r="H254" s="388"/>
      <c r="I254" s="350"/>
      <c r="J254" s="281"/>
      <c r="K254" s="281"/>
      <c r="L254" s="389"/>
      <c r="M254" s="389"/>
      <c r="N254" s="587"/>
      <c r="O254" s="321"/>
      <c r="P254" s="321"/>
      <c r="Q254" s="43"/>
      <c r="R254" s="327"/>
      <c r="S254" s="328"/>
      <c r="T254" s="328"/>
      <c r="U254" s="328"/>
      <c r="V254" s="328"/>
      <c r="W254" s="171"/>
      <c r="X254" s="10"/>
    </row>
    <row r="255" spans="1:24" ht="12.75" customHeight="1" thickTop="1">
      <c r="A255" s="195"/>
      <c r="B255" s="195"/>
      <c r="C255" s="577" t="s">
        <v>240</v>
      </c>
      <c r="D255" s="578"/>
      <c r="E255" s="578"/>
      <c r="F255" s="578"/>
      <c r="G255" s="578"/>
      <c r="H255" s="578"/>
      <c r="I255" s="579"/>
      <c r="J255" s="281"/>
      <c r="K255" s="281"/>
      <c r="L255" s="355">
        <f>ROUND(SUM(L251:L254),0)</f>
        <v>0</v>
      </c>
      <c r="M255" s="355">
        <f>L255</f>
        <v>0</v>
      </c>
      <c r="N255" s="356"/>
      <c r="O255" s="321"/>
      <c r="P255" s="321"/>
      <c r="Q255" s="43"/>
      <c r="R255" s="327"/>
      <c r="S255" s="328"/>
      <c r="T255" s="328"/>
      <c r="U255" s="328"/>
      <c r="V255" s="328"/>
      <c r="W255" s="171"/>
      <c r="X255" s="10"/>
    </row>
    <row r="256" spans="1:24" ht="12.75" customHeight="1">
      <c r="A256" s="195"/>
      <c r="B256" s="195"/>
      <c r="C256" s="357"/>
      <c r="D256" s="357"/>
      <c r="E256" s="357"/>
      <c r="F256" s="357"/>
      <c r="G256" s="357"/>
      <c r="H256" s="357"/>
      <c r="I256" s="357"/>
      <c r="J256" s="281"/>
      <c r="K256" s="281"/>
      <c r="L256" s="358"/>
      <c r="M256" s="358"/>
      <c r="N256" s="359"/>
      <c r="O256" s="321"/>
      <c r="P256" s="321"/>
      <c r="Q256" s="43"/>
      <c r="R256" s="327"/>
      <c r="S256" s="328"/>
      <c r="T256" s="328"/>
      <c r="U256" s="328"/>
      <c r="V256" s="328"/>
      <c r="W256" s="171"/>
      <c r="X256" s="10"/>
    </row>
    <row r="257" spans="1:24" ht="12.75" customHeight="1">
      <c r="A257" s="195"/>
      <c r="B257" s="333" t="s">
        <v>247</v>
      </c>
      <c r="C257" s="195"/>
      <c r="D257" s="195"/>
      <c r="E257" s="195"/>
      <c r="F257" s="195"/>
      <c r="G257" s="329"/>
      <c r="H257" s="195"/>
      <c r="I257" s="195"/>
      <c r="J257" s="281"/>
      <c r="K257" s="281"/>
      <c r="L257" s="281"/>
      <c r="M257" s="281"/>
      <c r="N257" s="588"/>
      <c r="O257" s="321"/>
      <c r="P257" s="321"/>
      <c r="Q257" s="43"/>
      <c r="R257" s="327"/>
      <c r="S257" s="328"/>
      <c r="T257" s="328"/>
      <c r="U257" s="328"/>
      <c r="V257" s="328"/>
      <c r="W257" s="171"/>
      <c r="X257" s="10"/>
    </row>
    <row r="258" spans="1:24" ht="12.75" customHeight="1">
      <c r="A258" s="195"/>
      <c r="B258" s="195"/>
      <c r="C258" s="341" t="s">
        <v>237</v>
      </c>
      <c r="D258" s="195"/>
      <c r="E258" s="195"/>
      <c r="F258" s="195"/>
      <c r="G258" s="329"/>
      <c r="H258" s="195"/>
      <c r="I258" s="195"/>
      <c r="J258" s="281"/>
      <c r="K258" s="281"/>
      <c r="L258" s="386" t="s">
        <v>245</v>
      </c>
      <c r="M258" s="339" t="s">
        <v>236</v>
      </c>
      <c r="N258" s="600"/>
      <c r="O258" s="321"/>
      <c r="P258" s="321"/>
      <c r="Q258" s="43"/>
      <c r="R258" s="327"/>
      <c r="S258" s="328"/>
      <c r="T258" s="328"/>
      <c r="U258" s="328"/>
      <c r="V258" s="328"/>
      <c r="W258" s="171"/>
      <c r="X258" s="10"/>
    </row>
    <row r="259" spans="1:24" ht="12.75" customHeight="1" thickBot="1">
      <c r="A259" s="195"/>
      <c r="B259" s="195"/>
      <c r="C259" s="601"/>
      <c r="D259" s="602"/>
      <c r="E259" s="602"/>
      <c r="F259" s="602"/>
      <c r="G259" s="602"/>
      <c r="H259" s="602"/>
      <c r="I259" s="603"/>
      <c r="J259" s="281"/>
      <c r="K259" s="281"/>
      <c r="L259" s="387"/>
      <c r="M259" s="347">
        <f>L259</f>
        <v>0</v>
      </c>
      <c r="N259" s="600"/>
      <c r="O259" s="321"/>
      <c r="P259" s="321"/>
      <c r="Q259" s="43"/>
      <c r="R259" s="327"/>
      <c r="S259" s="328"/>
      <c r="T259" s="328"/>
      <c r="U259" s="328"/>
      <c r="V259" s="328"/>
      <c r="W259" s="171"/>
      <c r="X259" s="10"/>
    </row>
    <row r="260" spans="1:24" ht="12.75" customHeight="1" thickBot="1" thickTop="1">
      <c r="A260" s="195"/>
      <c r="B260" s="195"/>
      <c r="C260" s="601"/>
      <c r="D260" s="602"/>
      <c r="E260" s="602"/>
      <c r="F260" s="602"/>
      <c r="G260" s="602"/>
      <c r="H260" s="602"/>
      <c r="I260" s="603"/>
      <c r="J260" s="281"/>
      <c r="K260" s="281"/>
      <c r="L260" s="387"/>
      <c r="M260" s="347">
        <f>L260</f>
        <v>0</v>
      </c>
      <c r="N260" s="600"/>
      <c r="O260" s="321"/>
      <c r="P260" s="321"/>
      <c r="Q260" s="43"/>
      <c r="R260" s="327"/>
      <c r="S260" s="328"/>
      <c r="T260" s="328"/>
      <c r="U260" s="328"/>
      <c r="V260" s="328"/>
      <c r="W260" s="171"/>
      <c r="X260" s="10"/>
    </row>
    <row r="261" spans="1:24" ht="12.75" customHeight="1" thickTop="1">
      <c r="A261" s="195"/>
      <c r="B261" s="195"/>
      <c r="C261" s="577" t="s">
        <v>240</v>
      </c>
      <c r="D261" s="578"/>
      <c r="E261" s="578"/>
      <c r="F261" s="578"/>
      <c r="G261" s="578"/>
      <c r="H261" s="578"/>
      <c r="I261" s="579"/>
      <c r="J261" s="281"/>
      <c r="K261" s="281"/>
      <c r="L261" s="355">
        <f>ROUND(SUM(L259:L260),0)</f>
        <v>0</v>
      </c>
      <c r="M261" s="355">
        <f>L261</f>
        <v>0</v>
      </c>
      <c r="N261" s="356"/>
      <c r="O261" s="321"/>
      <c r="P261" s="321"/>
      <c r="Q261" s="43"/>
      <c r="R261" s="327"/>
      <c r="S261" s="328"/>
      <c r="T261" s="328"/>
      <c r="U261" s="328"/>
      <c r="V261" s="328"/>
      <c r="W261" s="171"/>
      <c r="X261" s="10"/>
    </row>
    <row r="262" spans="1:24" ht="12.75" customHeight="1">
      <c r="A262" s="195"/>
      <c r="B262" s="195"/>
      <c r="C262" s="357"/>
      <c r="D262" s="357"/>
      <c r="E262" s="357"/>
      <c r="F262" s="357"/>
      <c r="G262" s="357"/>
      <c r="H262" s="357"/>
      <c r="I262" s="357"/>
      <c r="J262" s="281"/>
      <c r="K262" s="281"/>
      <c r="L262" s="358"/>
      <c r="M262" s="358"/>
      <c r="N262" s="359"/>
      <c r="O262" s="321"/>
      <c r="P262" s="321"/>
      <c r="Q262" s="43"/>
      <c r="R262" s="327"/>
      <c r="S262" s="328"/>
      <c r="T262" s="328"/>
      <c r="U262" s="328"/>
      <c r="V262" s="328"/>
      <c r="W262" s="171"/>
      <c r="X262" s="10"/>
    </row>
    <row r="263" spans="1:24" ht="12.75" customHeight="1">
      <c r="A263" s="195"/>
      <c r="B263" s="333" t="s">
        <v>248</v>
      </c>
      <c r="C263" s="195"/>
      <c r="D263" s="195"/>
      <c r="E263" s="195"/>
      <c r="F263" s="195"/>
      <c r="G263" s="329"/>
      <c r="H263" s="195"/>
      <c r="I263" s="195"/>
      <c r="J263" s="281"/>
      <c r="K263" s="281"/>
      <c r="L263" s="281"/>
      <c r="M263" s="281"/>
      <c r="N263" s="129"/>
      <c r="O263" s="321"/>
      <c r="P263" s="321"/>
      <c r="Q263" s="43"/>
      <c r="R263" s="327"/>
      <c r="S263" s="328"/>
      <c r="T263" s="328"/>
      <c r="U263" s="328"/>
      <c r="V263" s="328"/>
      <c r="W263" s="171"/>
      <c r="X263" s="10"/>
    </row>
    <row r="264" spans="1:24" ht="12.75" customHeight="1">
      <c r="A264" s="195"/>
      <c r="B264" s="195"/>
      <c r="C264" s="341" t="s">
        <v>237</v>
      </c>
      <c r="D264" s="195"/>
      <c r="E264" s="195"/>
      <c r="F264" s="195"/>
      <c r="G264" s="329"/>
      <c r="H264" s="195"/>
      <c r="I264" s="195"/>
      <c r="J264" s="281"/>
      <c r="K264" s="281"/>
      <c r="L264" s="386" t="s">
        <v>245</v>
      </c>
      <c r="M264" s="339" t="s">
        <v>236</v>
      </c>
      <c r="N264" s="585"/>
      <c r="O264" s="321"/>
      <c r="P264" s="321"/>
      <c r="Q264" s="43"/>
      <c r="R264" s="327"/>
      <c r="S264" s="328"/>
      <c r="T264" s="328"/>
      <c r="U264" s="328"/>
      <c r="V264" s="328"/>
      <c r="W264" s="171"/>
      <c r="X264" s="10"/>
    </row>
    <row r="265" spans="1:24" ht="12.75" customHeight="1">
      <c r="A265" s="195"/>
      <c r="B265" s="195"/>
      <c r="C265" s="580"/>
      <c r="D265" s="581"/>
      <c r="E265" s="581"/>
      <c r="F265" s="581"/>
      <c r="G265" s="581"/>
      <c r="H265" s="581"/>
      <c r="I265" s="582"/>
      <c r="J265" s="281"/>
      <c r="K265" s="281"/>
      <c r="L265" s="387"/>
      <c r="M265" s="347">
        <f>L265</f>
        <v>0</v>
      </c>
      <c r="N265" s="586"/>
      <c r="O265" s="321"/>
      <c r="P265" s="321"/>
      <c r="Q265" s="43"/>
      <c r="R265" s="327"/>
      <c r="S265" s="328"/>
      <c r="T265" s="328"/>
      <c r="U265" s="328"/>
      <c r="V265" s="328"/>
      <c r="W265" s="171"/>
      <c r="X265" s="10"/>
    </row>
    <row r="266" spans="1:24" ht="12.75" customHeight="1">
      <c r="A266" s="195"/>
      <c r="B266" s="195"/>
      <c r="C266" s="580"/>
      <c r="D266" s="581"/>
      <c r="E266" s="581"/>
      <c r="F266" s="581"/>
      <c r="G266" s="581"/>
      <c r="H266" s="581"/>
      <c r="I266" s="582"/>
      <c r="J266" s="281"/>
      <c r="K266" s="281"/>
      <c r="L266" s="387"/>
      <c r="M266" s="347">
        <f aca="true" t="shared" si="11" ref="M266:M272">L266</f>
        <v>0</v>
      </c>
      <c r="N266" s="586"/>
      <c r="O266" s="321"/>
      <c r="P266" s="321"/>
      <c r="Q266" s="43"/>
      <c r="R266" s="327"/>
      <c r="S266" s="328"/>
      <c r="T266" s="328"/>
      <c r="U266" s="328"/>
      <c r="V266" s="328"/>
      <c r="W266" s="171"/>
      <c r="X266" s="10"/>
    </row>
    <row r="267" spans="1:24" ht="12.75" customHeight="1">
      <c r="A267" s="195"/>
      <c r="B267" s="195"/>
      <c r="C267" s="580"/>
      <c r="D267" s="581"/>
      <c r="E267" s="581"/>
      <c r="F267" s="581"/>
      <c r="G267" s="581"/>
      <c r="H267" s="581"/>
      <c r="I267" s="582"/>
      <c r="J267" s="281"/>
      <c r="K267" s="281"/>
      <c r="L267" s="387"/>
      <c r="M267" s="347">
        <f t="shared" si="11"/>
        <v>0</v>
      </c>
      <c r="N267" s="586"/>
      <c r="O267" s="321"/>
      <c r="P267" s="321"/>
      <c r="Q267" s="43"/>
      <c r="R267" s="327"/>
      <c r="S267" s="328"/>
      <c r="T267" s="328"/>
      <c r="U267" s="328"/>
      <c r="V267" s="328"/>
      <c r="W267" s="171"/>
      <c r="X267" s="10"/>
    </row>
    <row r="268" spans="1:24" ht="12.75" customHeight="1">
      <c r="A268" s="195"/>
      <c r="B268" s="195"/>
      <c r="C268" s="580"/>
      <c r="D268" s="581"/>
      <c r="E268" s="581"/>
      <c r="F268" s="581"/>
      <c r="G268" s="581"/>
      <c r="H268" s="581"/>
      <c r="I268" s="582"/>
      <c r="J268" s="281"/>
      <c r="K268" s="281"/>
      <c r="L268" s="387"/>
      <c r="M268" s="347">
        <f t="shared" si="11"/>
        <v>0</v>
      </c>
      <c r="N268" s="586"/>
      <c r="O268" s="321"/>
      <c r="P268" s="321"/>
      <c r="Q268" s="43"/>
      <c r="R268" s="327"/>
      <c r="S268" s="328"/>
      <c r="T268" s="328"/>
      <c r="U268" s="328"/>
      <c r="V268" s="328"/>
      <c r="W268" s="171"/>
      <c r="X268" s="10"/>
    </row>
    <row r="269" spans="1:24" ht="12.75" customHeight="1">
      <c r="A269" s="195"/>
      <c r="B269" s="195"/>
      <c r="C269" s="580"/>
      <c r="D269" s="581"/>
      <c r="E269" s="581"/>
      <c r="F269" s="581"/>
      <c r="G269" s="581"/>
      <c r="H269" s="581"/>
      <c r="I269" s="582"/>
      <c r="J269" s="281"/>
      <c r="K269" s="281"/>
      <c r="L269" s="387"/>
      <c r="M269" s="347">
        <f t="shared" si="11"/>
        <v>0</v>
      </c>
      <c r="N269" s="586"/>
      <c r="O269" s="321"/>
      <c r="P269" s="321"/>
      <c r="Q269" s="43"/>
      <c r="R269" s="327"/>
      <c r="S269" s="328"/>
      <c r="T269" s="328"/>
      <c r="U269" s="328"/>
      <c r="V269" s="328"/>
      <c r="W269" s="171"/>
      <c r="X269" s="10"/>
    </row>
    <row r="270" spans="1:24" ht="12.75" customHeight="1">
      <c r="A270" s="195"/>
      <c r="B270" s="195"/>
      <c r="C270" s="580"/>
      <c r="D270" s="581"/>
      <c r="E270" s="581"/>
      <c r="F270" s="581"/>
      <c r="G270" s="581"/>
      <c r="H270" s="581"/>
      <c r="I270" s="582"/>
      <c r="J270" s="281"/>
      <c r="K270" s="281"/>
      <c r="L270" s="387"/>
      <c r="M270" s="347">
        <f t="shared" si="11"/>
        <v>0</v>
      </c>
      <c r="N270" s="586"/>
      <c r="O270" s="321"/>
      <c r="P270" s="321"/>
      <c r="Q270" s="43"/>
      <c r="R270" s="327"/>
      <c r="S270" s="328"/>
      <c r="T270" s="328"/>
      <c r="U270" s="328"/>
      <c r="V270" s="328"/>
      <c r="W270" s="171"/>
      <c r="X270" s="10"/>
    </row>
    <row r="271" spans="1:24" ht="12.75" customHeight="1">
      <c r="A271" s="195"/>
      <c r="B271" s="195"/>
      <c r="C271" s="580"/>
      <c r="D271" s="581"/>
      <c r="E271" s="581"/>
      <c r="F271" s="581"/>
      <c r="G271" s="581"/>
      <c r="H271" s="581"/>
      <c r="I271" s="582"/>
      <c r="J271" s="281"/>
      <c r="K271" s="281"/>
      <c r="L271" s="387"/>
      <c r="M271" s="347">
        <f t="shared" si="11"/>
        <v>0</v>
      </c>
      <c r="N271" s="586"/>
      <c r="O271" s="321"/>
      <c r="P271" s="321"/>
      <c r="Q271" s="43"/>
      <c r="R271" s="327"/>
      <c r="S271" s="328"/>
      <c r="T271" s="328"/>
      <c r="U271" s="328"/>
      <c r="V271" s="328"/>
      <c r="W271" s="171"/>
      <c r="X271" s="10"/>
    </row>
    <row r="272" spans="1:24" ht="12.75" customHeight="1" thickBot="1">
      <c r="A272" s="195"/>
      <c r="B272" s="195"/>
      <c r="C272" s="580"/>
      <c r="D272" s="581"/>
      <c r="E272" s="581"/>
      <c r="F272" s="581"/>
      <c r="G272" s="581"/>
      <c r="H272" s="581"/>
      <c r="I272" s="582"/>
      <c r="J272" s="281"/>
      <c r="K272" s="281"/>
      <c r="L272" s="387"/>
      <c r="M272" s="347">
        <f t="shared" si="11"/>
        <v>0</v>
      </c>
      <c r="N272" s="586"/>
      <c r="O272" s="321"/>
      <c r="P272" s="321"/>
      <c r="Q272" s="43"/>
      <c r="R272" s="327"/>
      <c r="S272" s="328"/>
      <c r="T272" s="328"/>
      <c r="U272" s="328"/>
      <c r="V272" s="328"/>
      <c r="W272" s="171"/>
      <c r="X272" s="10"/>
    </row>
    <row r="273" spans="1:24" ht="12.75" customHeight="1" hidden="1">
      <c r="A273" s="195"/>
      <c r="B273" s="195"/>
      <c r="C273" s="348"/>
      <c r="D273" s="388"/>
      <c r="E273" s="388"/>
      <c r="F273" s="388"/>
      <c r="G273" s="388"/>
      <c r="H273" s="388"/>
      <c r="I273" s="350"/>
      <c r="J273" s="281"/>
      <c r="K273" s="281"/>
      <c r="L273" s="389"/>
      <c r="M273" s="389"/>
      <c r="N273" s="587"/>
      <c r="O273" s="321"/>
      <c r="P273" s="321"/>
      <c r="Q273" s="43"/>
      <c r="R273" s="327"/>
      <c r="S273" s="328"/>
      <c r="T273" s="328"/>
      <c r="U273" s="328"/>
      <c r="V273" s="328"/>
      <c r="W273" s="171"/>
      <c r="X273" s="10"/>
    </row>
    <row r="274" spans="1:24" ht="12.75" customHeight="1" thickTop="1">
      <c r="A274" s="195"/>
      <c r="B274" s="195"/>
      <c r="C274" s="577" t="s">
        <v>240</v>
      </c>
      <c r="D274" s="578"/>
      <c r="E274" s="578"/>
      <c r="F274" s="578"/>
      <c r="G274" s="578"/>
      <c r="H274" s="578"/>
      <c r="I274" s="579"/>
      <c r="J274" s="281"/>
      <c r="K274" s="281"/>
      <c r="L274" s="355">
        <f>ROUND(SUM(L265:L273),0)</f>
        <v>0</v>
      </c>
      <c r="M274" s="355">
        <f>L274</f>
        <v>0</v>
      </c>
      <c r="N274" s="356"/>
      <c r="O274" s="321"/>
      <c r="P274" s="321"/>
      <c r="Q274" s="43"/>
      <c r="R274" s="327"/>
      <c r="S274" s="328"/>
      <c r="T274" s="328"/>
      <c r="U274" s="328"/>
      <c r="V274" s="328"/>
      <c r="W274" s="171"/>
      <c r="X274" s="10"/>
    </row>
    <row r="275" spans="1:24" ht="12.75" customHeight="1">
      <c r="A275" s="195"/>
      <c r="B275" s="195"/>
      <c r="C275" s="357"/>
      <c r="D275" s="357"/>
      <c r="E275" s="357"/>
      <c r="F275" s="357"/>
      <c r="G275" s="357"/>
      <c r="H275" s="357"/>
      <c r="I275" s="357"/>
      <c r="J275" s="281"/>
      <c r="K275" s="281"/>
      <c r="L275" s="358"/>
      <c r="M275" s="358"/>
      <c r="N275" s="359"/>
      <c r="O275" s="321"/>
      <c r="P275" s="321"/>
      <c r="Q275" s="43"/>
      <c r="R275" s="327"/>
      <c r="S275" s="328"/>
      <c r="T275" s="328"/>
      <c r="U275" s="328"/>
      <c r="V275" s="328"/>
      <c r="W275" s="171"/>
      <c r="X275" s="10"/>
    </row>
    <row r="276" spans="1:24" ht="12.75" customHeight="1">
      <c r="A276" s="195"/>
      <c r="B276" s="333" t="s">
        <v>249</v>
      </c>
      <c r="C276" s="195"/>
      <c r="D276" s="195"/>
      <c r="E276" s="195"/>
      <c r="F276" s="195"/>
      <c r="G276" s="329"/>
      <c r="H276" s="195"/>
      <c r="I276" s="195"/>
      <c r="J276" s="281"/>
      <c r="K276" s="281"/>
      <c r="L276" s="390"/>
      <c r="M276" s="390"/>
      <c r="N276" s="585"/>
      <c r="O276" s="321"/>
      <c r="P276" s="321"/>
      <c r="Q276" s="43"/>
      <c r="R276" s="327"/>
      <c r="S276" s="328"/>
      <c r="T276" s="328"/>
      <c r="U276" s="328"/>
      <c r="V276" s="328"/>
      <c r="W276" s="171"/>
      <c r="X276" s="10"/>
    </row>
    <row r="277" spans="1:24" ht="12.75" customHeight="1">
      <c r="A277" s="195"/>
      <c r="B277" s="195"/>
      <c r="C277" s="341" t="s">
        <v>237</v>
      </c>
      <c r="D277" s="195"/>
      <c r="E277" s="195"/>
      <c r="F277" s="195"/>
      <c r="G277" s="329"/>
      <c r="H277" s="195"/>
      <c r="I277" s="195"/>
      <c r="J277" s="391" t="s">
        <v>250</v>
      </c>
      <c r="K277" s="391" t="s">
        <v>251</v>
      </c>
      <c r="L277" s="386" t="s">
        <v>245</v>
      </c>
      <c r="M277" s="339" t="s">
        <v>236</v>
      </c>
      <c r="N277" s="586"/>
      <c r="O277" s="321"/>
      <c r="P277" s="321"/>
      <c r="Q277" s="43"/>
      <c r="R277" s="327"/>
      <c r="S277" s="328"/>
      <c r="T277" s="328"/>
      <c r="U277" s="328"/>
      <c r="V277" s="328"/>
      <c r="W277" s="171"/>
      <c r="X277" s="10"/>
    </row>
    <row r="278" spans="1:24" ht="12.75" customHeight="1">
      <c r="A278" s="195"/>
      <c r="B278" s="195"/>
      <c r="C278" s="580"/>
      <c r="D278" s="581"/>
      <c r="E278" s="581"/>
      <c r="F278" s="581"/>
      <c r="G278" s="581"/>
      <c r="H278" s="581"/>
      <c r="I278" s="582"/>
      <c r="J278" s="365"/>
      <c r="K278" s="387"/>
      <c r="L278" s="347">
        <f>J278*K278</f>
        <v>0</v>
      </c>
      <c r="M278" s="347">
        <f>L278</f>
        <v>0</v>
      </c>
      <c r="N278" s="586"/>
      <c r="O278" s="321"/>
      <c r="P278" s="321"/>
      <c r="Q278" s="43"/>
      <c r="R278" s="327"/>
      <c r="S278" s="328"/>
      <c r="T278" s="328"/>
      <c r="U278" s="328"/>
      <c r="V278" s="328"/>
      <c r="W278" s="171"/>
      <c r="X278" s="10"/>
    </row>
    <row r="279" spans="1:24" ht="12.75" customHeight="1">
      <c r="A279" s="195"/>
      <c r="B279" s="195"/>
      <c r="C279" s="580"/>
      <c r="D279" s="581"/>
      <c r="E279" s="581"/>
      <c r="F279" s="581"/>
      <c r="G279" s="581"/>
      <c r="H279" s="581"/>
      <c r="I279" s="582"/>
      <c r="J279" s="365"/>
      <c r="K279" s="387"/>
      <c r="L279" s="347">
        <f>J279*K279</f>
        <v>0</v>
      </c>
      <c r="M279" s="347">
        <f>L279</f>
        <v>0</v>
      </c>
      <c r="N279" s="586"/>
      <c r="O279" s="321"/>
      <c r="P279" s="321"/>
      <c r="Q279" s="43"/>
      <c r="R279" s="327"/>
      <c r="S279" s="328"/>
      <c r="T279" s="328"/>
      <c r="U279" s="328"/>
      <c r="V279" s="328"/>
      <c r="W279" s="171"/>
      <c r="X279" s="10"/>
    </row>
    <row r="280" spans="1:24" ht="12.75" customHeight="1" thickBot="1">
      <c r="A280" s="195"/>
      <c r="B280" s="195"/>
      <c r="C280" s="580"/>
      <c r="D280" s="581"/>
      <c r="E280" s="581"/>
      <c r="F280" s="581"/>
      <c r="G280" s="581"/>
      <c r="H280" s="581"/>
      <c r="I280" s="582"/>
      <c r="J280" s="365"/>
      <c r="K280" s="387"/>
      <c r="L280" s="347">
        <f>J280*K280</f>
        <v>0</v>
      </c>
      <c r="M280" s="347">
        <f>L280</f>
        <v>0</v>
      </c>
      <c r="N280" s="586"/>
      <c r="O280" s="321"/>
      <c r="P280" s="321"/>
      <c r="Q280" s="43"/>
      <c r="R280" s="327"/>
      <c r="S280" s="328"/>
      <c r="T280" s="328"/>
      <c r="U280" s="328"/>
      <c r="V280" s="328"/>
      <c r="W280" s="171"/>
      <c r="X280" s="10"/>
    </row>
    <row r="281" spans="1:24" ht="12.75" customHeight="1" hidden="1">
      <c r="A281" s="195"/>
      <c r="B281" s="195"/>
      <c r="C281" s="348"/>
      <c r="D281" s="388"/>
      <c r="E281" s="388"/>
      <c r="F281" s="388"/>
      <c r="G281" s="388"/>
      <c r="H281" s="388"/>
      <c r="I281" s="350"/>
      <c r="J281" s="281"/>
      <c r="K281" s="281"/>
      <c r="L281" s="389"/>
      <c r="M281" s="389"/>
      <c r="N281" s="587"/>
      <c r="O281" s="321"/>
      <c r="P281" s="321"/>
      <c r="Q281" s="43"/>
      <c r="R281" s="327"/>
      <c r="S281" s="328"/>
      <c r="T281" s="328"/>
      <c r="U281" s="328"/>
      <c r="V281" s="328"/>
      <c r="W281" s="171"/>
      <c r="X281" s="10"/>
    </row>
    <row r="282" spans="1:24" ht="12.75" customHeight="1" thickTop="1">
      <c r="A282" s="195"/>
      <c r="B282" s="195"/>
      <c r="C282" s="577" t="s">
        <v>240</v>
      </c>
      <c r="D282" s="578"/>
      <c r="E282" s="578"/>
      <c r="F282" s="578"/>
      <c r="G282" s="578"/>
      <c r="H282" s="578"/>
      <c r="I282" s="579"/>
      <c r="J282" s="281"/>
      <c r="K282" s="281"/>
      <c r="L282" s="420">
        <f>ROUND(SUM(L278:L281),0)</f>
        <v>0</v>
      </c>
      <c r="M282" s="355">
        <f>L282</f>
        <v>0</v>
      </c>
      <c r="N282" s="356"/>
      <c r="O282" s="321"/>
      <c r="P282" s="321"/>
      <c r="Q282" s="43"/>
      <c r="R282" s="327"/>
      <c r="S282" s="328"/>
      <c r="T282" s="328"/>
      <c r="U282" s="328"/>
      <c r="V282" s="328"/>
      <c r="W282" s="171"/>
      <c r="X282" s="10"/>
    </row>
    <row r="283" spans="1:24" ht="12.75" customHeight="1">
      <c r="A283" s="195"/>
      <c r="B283" s="195"/>
      <c r="C283" s="357"/>
      <c r="D283" s="357"/>
      <c r="E283" s="357"/>
      <c r="F283" s="357"/>
      <c r="G283" s="357"/>
      <c r="H283" s="357"/>
      <c r="I283" s="357"/>
      <c r="J283" s="281"/>
      <c r="K283" s="281"/>
      <c r="L283" s="358"/>
      <c r="M283" s="358"/>
      <c r="N283" s="359"/>
      <c r="O283" s="321"/>
      <c r="P283" s="321"/>
      <c r="Q283" s="43"/>
      <c r="R283" s="327"/>
      <c r="S283" s="328"/>
      <c r="T283" s="328"/>
      <c r="U283" s="328"/>
      <c r="V283" s="328"/>
      <c r="W283" s="171"/>
      <c r="X283" s="10"/>
    </row>
    <row r="284" spans="1:24" ht="12.75" customHeight="1">
      <c r="A284" s="195"/>
      <c r="B284" s="333" t="s">
        <v>262</v>
      </c>
      <c r="C284" s="195"/>
      <c r="D284" s="195"/>
      <c r="E284" s="195"/>
      <c r="F284" s="195"/>
      <c r="G284" s="329"/>
      <c r="H284" s="195"/>
      <c r="I284" s="195"/>
      <c r="J284" s="281"/>
      <c r="K284" s="281"/>
      <c r="L284" s="390"/>
      <c r="M284" s="390"/>
      <c r="N284" s="588"/>
      <c r="O284" s="321"/>
      <c r="P284" s="321"/>
      <c r="Q284" s="43"/>
      <c r="R284" s="327"/>
      <c r="S284" s="328"/>
      <c r="T284" s="328"/>
      <c r="U284" s="328"/>
      <c r="V284" s="328"/>
      <c r="W284" s="171"/>
      <c r="X284" s="10"/>
    </row>
    <row r="285" spans="1:24" ht="12.75" customHeight="1">
      <c r="A285" s="195"/>
      <c r="B285" s="195"/>
      <c r="C285" s="341" t="s">
        <v>237</v>
      </c>
      <c r="D285" s="195"/>
      <c r="E285" s="195"/>
      <c r="F285" s="195"/>
      <c r="G285" s="329"/>
      <c r="H285" s="195"/>
      <c r="I285" s="195"/>
      <c r="J285" s="281"/>
      <c r="K285" s="391" t="s">
        <v>263</v>
      </c>
      <c r="L285" s="386" t="s">
        <v>245</v>
      </c>
      <c r="M285" s="339" t="s">
        <v>236</v>
      </c>
      <c r="N285" s="589"/>
      <c r="O285" s="321"/>
      <c r="P285" s="321"/>
      <c r="Q285" s="43"/>
      <c r="R285" s="327"/>
      <c r="S285" s="328"/>
      <c r="T285" s="328"/>
      <c r="U285" s="328"/>
      <c r="V285" s="328"/>
      <c r="W285" s="171"/>
      <c r="X285" s="10"/>
    </row>
    <row r="286" spans="1:24" ht="12.75" customHeight="1" thickBot="1">
      <c r="A286" s="195"/>
      <c r="B286" s="195"/>
      <c r="C286" s="591" t="s">
        <v>310</v>
      </c>
      <c r="D286" s="592"/>
      <c r="E286" s="592"/>
      <c r="F286" s="592"/>
      <c r="G286" s="592"/>
      <c r="H286" s="592"/>
      <c r="I286" s="593"/>
      <c r="J286" s="281"/>
      <c r="K286" s="421"/>
      <c r="L286" s="347">
        <f>ROUND(K286*(L223++L255+L261+L274+L282),0)</f>
        <v>0</v>
      </c>
      <c r="M286" s="347">
        <f>L286</f>
        <v>0</v>
      </c>
      <c r="N286" s="590"/>
      <c r="O286" s="321"/>
      <c r="P286" s="321"/>
      <c r="Q286" s="43"/>
      <c r="R286" s="327"/>
      <c r="S286" s="328"/>
      <c r="T286" s="328"/>
      <c r="U286" s="328"/>
      <c r="V286" s="328"/>
      <c r="W286" s="171"/>
      <c r="X286" s="10"/>
    </row>
    <row r="287" spans="1:24" ht="12.75" customHeight="1" thickTop="1">
      <c r="A287" s="195"/>
      <c r="B287" s="195"/>
      <c r="C287" s="741" t="s">
        <v>240</v>
      </c>
      <c r="D287" s="742"/>
      <c r="E287" s="742"/>
      <c r="F287" s="742"/>
      <c r="G287" s="742"/>
      <c r="H287" s="742"/>
      <c r="I287" s="743"/>
      <c r="J287" s="281"/>
      <c r="K287" s="355"/>
      <c r="L287" s="355">
        <f>ROUND(SUM(L286:L286),0)</f>
        <v>0</v>
      </c>
      <c r="M287" s="355">
        <f>L287</f>
        <v>0</v>
      </c>
      <c r="N287" s="356"/>
      <c r="O287" s="321"/>
      <c r="P287" s="321"/>
      <c r="Q287" s="43"/>
      <c r="R287" s="327"/>
      <c r="S287" s="328"/>
      <c r="T287" s="328"/>
      <c r="U287" s="328"/>
      <c r="V287" s="328"/>
      <c r="W287" s="171"/>
      <c r="X287" s="10"/>
    </row>
    <row r="288" spans="1:24" ht="12.75" customHeight="1">
      <c r="A288" s="195"/>
      <c r="B288" s="195"/>
      <c r="C288" s="392"/>
      <c r="D288" s="392"/>
      <c r="E288" s="392"/>
      <c r="F288" s="392"/>
      <c r="G288" s="392"/>
      <c r="H288" s="392"/>
      <c r="I288" s="392"/>
      <c r="J288" s="281"/>
      <c r="K288" s="358"/>
      <c r="L288" s="358"/>
      <c r="M288" s="358"/>
      <c r="N288" s="359"/>
      <c r="O288" s="321"/>
      <c r="P288" s="321"/>
      <c r="Q288" s="43"/>
      <c r="R288" s="327"/>
      <c r="S288" s="328"/>
      <c r="T288" s="328"/>
      <c r="U288" s="328"/>
      <c r="V288" s="328"/>
      <c r="W288" s="171"/>
      <c r="X288" s="10"/>
    </row>
    <row r="289" spans="1:24" ht="12.75" customHeight="1">
      <c r="A289" s="195"/>
      <c r="B289" s="395"/>
      <c r="C289" s="395"/>
      <c r="D289" s="395"/>
      <c r="E289" s="395"/>
      <c r="F289" s="395"/>
      <c r="G289" s="395"/>
      <c r="H289" s="396" t="s">
        <v>264</v>
      </c>
      <c r="I289" s="397"/>
      <c r="J289" s="281"/>
      <c r="K289" s="181" t="s">
        <v>254</v>
      </c>
      <c r="L289" s="398">
        <f>(L236+L247)*I289</f>
        <v>0</v>
      </c>
      <c r="M289"/>
      <c r="N289"/>
      <c r="O289" s="321"/>
      <c r="P289" s="321"/>
      <c r="Q289" s="43"/>
      <c r="R289" s="327"/>
      <c r="S289" s="328"/>
      <c r="T289" s="328"/>
      <c r="U289" s="328"/>
      <c r="V289" s="328"/>
      <c r="W289" s="171"/>
      <c r="X289" s="10"/>
    </row>
    <row r="290" spans="1:24" ht="12.75" customHeight="1">
      <c r="A290" s="195"/>
      <c r="C290" s="46"/>
      <c r="D290" s="118"/>
      <c r="E290" s="118"/>
      <c r="F290" s="118"/>
      <c r="G290" s="400"/>
      <c r="H290" s="195"/>
      <c r="I290" s="281"/>
      <c r="J290" s="281"/>
      <c r="K290" s="188"/>
      <c r="L290" s="390"/>
      <c r="M290"/>
      <c r="N290"/>
      <c r="O290" s="321"/>
      <c r="P290" s="321"/>
      <c r="Q290" s="43"/>
      <c r="R290" s="327"/>
      <c r="S290" s="328"/>
      <c r="T290" s="328"/>
      <c r="U290" s="328"/>
      <c r="V290" s="328"/>
      <c r="W290" s="171"/>
      <c r="X290" s="10"/>
    </row>
    <row r="291" spans="1:24" ht="12.75" customHeight="1">
      <c r="A291" s="195"/>
      <c r="C291" s="46"/>
      <c r="D291" s="118"/>
      <c r="E291" s="118"/>
      <c r="F291" s="118"/>
      <c r="G291" s="400"/>
      <c r="H291" s="195"/>
      <c r="I291" s="281"/>
      <c r="J291" s="281"/>
      <c r="K291" s="181" t="s">
        <v>43</v>
      </c>
      <c r="L291" s="398">
        <f>L223+L236+L247+L255+L261+L274+L282+L287+L289</f>
        <v>0</v>
      </c>
      <c r="M291"/>
      <c r="N291"/>
      <c r="O291" s="321"/>
      <c r="P291" s="321"/>
      <c r="Q291" s="43"/>
      <c r="R291" s="327"/>
      <c r="S291" s="328"/>
      <c r="T291" s="328"/>
      <c r="U291" s="328"/>
      <c r="V291" s="328"/>
      <c r="W291" s="171"/>
      <c r="X291" s="10"/>
    </row>
    <row r="292" spans="1:24" ht="12.75" customHeight="1">
      <c r="A292" s="195"/>
      <c r="C292" s="46"/>
      <c r="D292" s="118"/>
      <c r="E292" s="118"/>
      <c r="F292" s="118"/>
      <c r="G292" s="400"/>
      <c r="H292" s="195"/>
      <c r="I292" s="281"/>
      <c r="J292" s="281"/>
      <c r="K292" s="401" t="s">
        <v>255</v>
      </c>
      <c r="L292" s="402">
        <f>L223+L255+L261+L274+L282+L287</f>
        <v>0</v>
      </c>
      <c r="M292"/>
      <c r="N292"/>
      <c r="O292" s="321"/>
      <c r="P292" s="321"/>
      <c r="Q292" s="43"/>
      <c r="R292" s="327"/>
      <c r="S292" s="328"/>
      <c r="T292" s="328"/>
      <c r="U292" s="328"/>
      <c r="V292" s="328"/>
      <c r="W292" s="171"/>
      <c r="X292" s="10"/>
    </row>
    <row r="293" spans="1:24" ht="12.75" customHeight="1">
      <c r="A293" s="195"/>
      <c r="C293" s="46"/>
      <c r="D293" s="118"/>
      <c r="E293" s="118"/>
      <c r="F293" s="118"/>
      <c r="G293" s="400"/>
      <c r="H293" s="195"/>
      <c r="I293" s="281"/>
      <c r="J293" s="281"/>
      <c r="K293" s="188"/>
      <c r="L293" s="390"/>
      <c r="M293"/>
      <c r="N293"/>
      <c r="O293" s="321"/>
      <c r="P293" s="321"/>
      <c r="Q293" s="43"/>
      <c r="R293" s="327"/>
      <c r="S293" s="328"/>
      <c r="T293" s="328"/>
      <c r="U293" s="328"/>
      <c r="V293" s="328"/>
      <c r="W293" s="171"/>
      <c r="X293" s="10"/>
    </row>
    <row r="294" spans="1:24" ht="12.75" customHeight="1">
      <c r="A294" s="195"/>
      <c r="C294" s="46"/>
      <c r="D294" s="118"/>
      <c r="E294" s="118"/>
      <c r="F294" s="118"/>
      <c r="G294" s="400"/>
      <c r="H294" s="195"/>
      <c r="I294" s="281"/>
      <c r="J294" s="281"/>
      <c r="K294" s="181" t="s">
        <v>256</v>
      </c>
      <c r="L294" s="405">
        <v>1</v>
      </c>
      <c r="M294"/>
      <c r="N294"/>
      <c r="O294" s="321"/>
      <c r="P294" s="321"/>
      <c r="Q294" s="43"/>
      <c r="R294" s="327"/>
      <c r="S294" s="328"/>
      <c r="T294" s="328"/>
      <c r="U294" s="328"/>
      <c r="V294" s="328"/>
      <c r="W294" s="171"/>
      <c r="X294" s="10"/>
    </row>
    <row r="295" spans="1:24" ht="12.75" customHeight="1">
      <c r="A295" s="195"/>
      <c r="C295" s="46"/>
      <c r="D295" s="118"/>
      <c r="E295" s="118"/>
      <c r="F295" s="118"/>
      <c r="G295" s="400"/>
      <c r="H295" s="195"/>
      <c r="I295" s="281"/>
      <c r="J295" s="281"/>
      <c r="K295" s="401" t="s">
        <v>44</v>
      </c>
      <c r="L295" s="406">
        <f>IF(L294=0,"0",ROUND(L292*L294,0))</f>
        <v>0</v>
      </c>
      <c r="M295"/>
      <c r="N295"/>
      <c r="O295" s="321"/>
      <c r="P295" s="321"/>
      <c r="Q295" s="43"/>
      <c r="R295" s="327"/>
      <c r="S295" s="328"/>
      <c r="T295" s="328"/>
      <c r="U295" s="328"/>
      <c r="V295" s="328"/>
      <c r="W295" s="171"/>
      <c r="X295" s="10"/>
    </row>
    <row r="296" spans="1:24" ht="12.75" customHeight="1">
      <c r="A296" s="195"/>
      <c r="C296" s="46"/>
      <c r="D296" s="123"/>
      <c r="E296" s="118"/>
      <c r="F296" s="118"/>
      <c r="G296" s="400"/>
      <c r="H296" s="195"/>
      <c r="I296" s="281"/>
      <c r="J296" s="281"/>
      <c r="K296" s="401"/>
      <c r="L296" s="358"/>
      <c r="M296" s="358"/>
      <c r="N296">
        <f>IF(N295=0,"",(L295-N295)/N295)</f>
      </c>
      <c r="O296" s="321"/>
      <c r="P296" s="321"/>
      <c r="Q296" s="43"/>
      <c r="R296" s="327"/>
      <c r="S296" s="328"/>
      <c r="T296" s="328"/>
      <c r="U296" s="328"/>
      <c r="V296" s="328"/>
      <c r="W296" s="171"/>
      <c r="X296" s="10"/>
    </row>
    <row r="297" spans="1:24" ht="12.75" customHeight="1">
      <c r="A297" s="195"/>
      <c r="B297" s="407" t="s">
        <v>257</v>
      </c>
      <c r="C297" s="407"/>
      <c r="D297" s="407"/>
      <c r="E297" s="407"/>
      <c r="F297" s="408">
        <f>F195</f>
        <v>0</v>
      </c>
      <c r="G297" s="400"/>
      <c r="H297" s="195"/>
      <c r="I297" s="195"/>
      <c r="J297" s="281"/>
      <c r="K297" s="281"/>
      <c r="L297" s="281"/>
      <c r="M297" s="281"/>
      <c r="N297"/>
      <c r="O297" s="321"/>
      <c r="P297" s="321"/>
      <c r="Q297" s="43"/>
      <c r="R297" s="327"/>
      <c r="S297" s="328"/>
      <c r="T297" s="328"/>
      <c r="U297" s="328"/>
      <c r="V297" s="328"/>
      <c r="W297" s="171"/>
      <c r="X297" s="10"/>
    </row>
    <row r="298" spans="1:24" ht="12.75" customHeight="1">
      <c r="A298" s="195"/>
      <c r="B298" s="407" t="s">
        <v>258</v>
      </c>
      <c r="C298" s="407"/>
      <c r="D298" s="407"/>
      <c r="E298" s="407"/>
      <c r="F298" s="118"/>
      <c r="G298" s="408"/>
      <c r="H298" s="195"/>
      <c r="I298" s="195">
        <f>IF(G298="Oui","Quel taux de TVA ?","")</f>
      </c>
      <c r="J298" s="281"/>
      <c r="K298" s="410"/>
      <c r="L298" s="281"/>
      <c r="M298" s="281"/>
      <c r="N298" s="390"/>
      <c r="O298" s="321"/>
      <c r="P298" s="321"/>
      <c r="Q298" s="43"/>
      <c r="R298" s="327"/>
      <c r="S298" s="328"/>
      <c r="T298" s="328"/>
      <c r="U298" s="328"/>
      <c r="V298" s="328"/>
      <c r="W298" s="171"/>
      <c r="X298" s="10"/>
    </row>
    <row r="299" spans="1:23" s="423" customFormat="1" ht="45.75" customHeight="1">
      <c r="A299" s="422"/>
      <c r="C299" s="424"/>
      <c r="D299" s="425"/>
      <c r="E299" s="426"/>
      <c r="F299" s="426"/>
      <c r="G299" s="427"/>
      <c r="I299" s="428"/>
      <c r="J299" s="428"/>
      <c r="K299" s="429"/>
      <c r="L299" s="430"/>
      <c r="M299" s="430"/>
      <c r="N299" s="431"/>
      <c r="O299" s="432"/>
      <c r="P299" s="432"/>
      <c r="Q299" s="426"/>
      <c r="R299" s="433"/>
      <c r="S299" s="434"/>
      <c r="T299" s="434"/>
      <c r="U299" s="434"/>
      <c r="V299" s="434"/>
      <c r="W299" s="435"/>
    </row>
    <row r="300" spans="1:24" ht="12.75" customHeight="1">
      <c r="A300" s="730" t="s">
        <v>265</v>
      </c>
      <c r="B300" s="730"/>
      <c r="C300" s="730"/>
      <c r="D300" s="730"/>
      <c r="E300" s="730"/>
      <c r="F300" s="730"/>
      <c r="G300" s="730"/>
      <c r="H300" s="730"/>
      <c r="I300" s="730"/>
      <c r="J300" s="730"/>
      <c r="K300" s="730"/>
      <c r="L300" s="730"/>
      <c r="M300" s="730"/>
      <c r="N300" s="320"/>
      <c r="O300" s="321"/>
      <c r="P300" s="321"/>
      <c r="Q300" s="43"/>
      <c r="R300" s="327"/>
      <c r="S300" s="328"/>
      <c r="T300" s="328"/>
      <c r="U300" s="328"/>
      <c r="V300" s="328"/>
      <c r="W300" s="171"/>
      <c r="X300" s="10"/>
    </row>
    <row r="301" spans="1:24" ht="7.5" customHeight="1">
      <c r="A301" s="194"/>
      <c r="B301" s="194"/>
      <c r="C301" s="194"/>
      <c r="D301" s="194"/>
      <c r="E301" s="194"/>
      <c r="F301" s="194"/>
      <c r="G301" s="317"/>
      <c r="H301" s="194"/>
      <c r="I301" s="194"/>
      <c r="J301" s="183"/>
      <c r="K301" s="183"/>
      <c r="L301" s="183"/>
      <c r="M301" s="183"/>
      <c r="N301" s="390"/>
      <c r="O301" s="321"/>
      <c r="P301" s="321"/>
      <c r="Q301" s="43"/>
      <c r="R301" s="327"/>
      <c r="S301" s="328"/>
      <c r="T301" s="328"/>
      <c r="U301" s="328"/>
      <c r="V301" s="328"/>
      <c r="W301" s="171"/>
      <c r="X301" s="10"/>
    </row>
    <row r="302" spans="1:24" ht="12.75" customHeight="1">
      <c r="A302" s="194"/>
      <c r="B302" s="744" t="s">
        <v>266</v>
      </c>
      <c r="C302" s="745"/>
      <c r="D302" s="745"/>
      <c r="E302" s="745"/>
      <c r="F302" s="745"/>
      <c r="G302" s="746"/>
      <c r="H302" s="744" t="s">
        <v>267</v>
      </c>
      <c r="I302" s="745"/>
      <c r="J302" s="746"/>
      <c r="K302" s="436" t="s">
        <v>268</v>
      </c>
      <c r="L302" s="436" t="s">
        <v>269</v>
      </c>
      <c r="M302" s="437"/>
      <c r="N302" s="390"/>
      <c r="O302" s="321"/>
      <c r="P302" s="321"/>
      <c r="Q302" s="43"/>
      <c r="R302" s="327"/>
      <c r="S302" s="328"/>
      <c r="T302" s="328"/>
      <c r="U302" s="328"/>
      <c r="V302" s="328"/>
      <c r="W302" s="171"/>
      <c r="X302" s="10"/>
    </row>
    <row r="303" spans="1:24" ht="12.75" customHeight="1">
      <c r="A303" s="194"/>
      <c r="B303" s="632"/>
      <c r="C303" s="633"/>
      <c r="D303" s="633"/>
      <c r="E303" s="633"/>
      <c r="F303" s="633"/>
      <c r="G303" s="634"/>
      <c r="H303" s="632"/>
      <c r="I303" s="633"/>
      <c r="J303" s="634"/>
      <c r="K303" s="438"/>
      <c r="L303" s="439"/>
      <c r="M303" s="440"/>
      <c r="N303" s="390"/>
      <c r="O303" s="321"/>
      <c r="P303" s="321"/>
      <c r="Q303" s="43"/>
      <c r="R303" s="327"/>
      <c r="S303" s="328"/>
      <c r="T303" s="328"/>
      <c r="U303" s="328"/>
      <c r="V303" s="328"/>
      <c r="W303" s="171"/>
      <c r="X303" s="10"/>
    </row>
    <row r="304" spans="1:24" ht="12.75" customHeight="1">
      <c r="A304" s="194"/>
      <c r="B304" s="632"/>
      <c r="C304" s="633"/>
      <c r="D304" s="633"/>
      <c r="E304" s="633"/>
      <c r="F304" s="633"/>
      <c r="G304" s="634"/>
      <c r="H304" s="632"/>
      <c r="I304" s="633"/>
      <c r="J304" s="634"/>
      <c r="K304" s="438"/>
      <c r="L304" s="439"/>
      <c r="M304" s="440"/>
      <c r="N304" s="390"/>
      <c r="O304" s="321"/>
      <c r="P304" s="321"/>
      <c r="Q304" s="43"/>
      <c r="R304" s="327"/>
      <c r="S304" s="328"/>
      <c r="T304" s="328"/>
      <c r="U304" s="328"/>
      <c r="V304" s="328"/>
      <c r="W304" s="171"/>
      <c r="X304" s="10"/>
    </row>
    <row r="305" spans="1:24" ht="12.75" customHeight="1">
      <c r="A305" s="194"/>
      <c r="B305" s="632"/>
      <c r="C305" s="633"/>
      <c r="D305" s="633"/>
      <c r="E305" s="633"/>
      <c r="F305" s="633"/>
      <c r="G305" s="634"/>
      <c r="H305" s="632"/>
      <c r="I305" s="633"/>
      <c r="J305" s="634"/>
      <c r="K305" s="438"/>
      <c r="L305" s="439"/>
      <c r="M305" s="440"/>
      <c r="N305" s="390"/>
      <c r="O305" s="321"/>
      <c r="P305" s="321"/>
      <c r="Q305" s="43"/>
      <c r="R305" s="327"/>
      <c r="S305" s="328"/>
      <c r="T305" s="328"/>
      <c r="U305" s="328"/>
      <c r="V305" s="328"/>
      <c r="W305" s="171"/>
      <c r="X305" s="10"/>
    </row>
    <row r="306" spans="1:24" ht="12.75" customHeight="1">
      <c r="A306" s="194"/>
      <c r="B306" s="632"/>
      <c r="C306" s="635"/>
      <c r="D306" s="635"/>
      <c r="E306" s="635"/>
      <c r="F306" s="635"/>
      <c r="G306" s="636"/>
      <c r="H306" s="632"/>
      <c r="I306" s="635"/>
      <c r="J306" s="636"/>
      <c r="K306" s="438"/>
      <c r="L306" s="439"/>
      <c r="M306" s="440"/>
      <c r="N306" s="390"/>
      <c r="O306" s="321"/>
      <c r="P306" s="321"/>
      <c r="Q306" s="43"/>
      <c r="R306" s="327"/>
      <c r="S306" s="328"/>
      <c r="T306" s="328"/>
      <c r="U306" s="328"/>
      <c r="V306" s="328"/>
      <c r="W306" s="171"/>
      <c r="X306" s="10"/>
    </row>
    <row r="307" spans="1:24" ht="12.75" customHeight="1">
      <c r="A307" s="194"/>
      <c r="B307" s="632"/>
      <c r="C307" s="635"/>
      <c r="D307" s="635"/>
      <c r="E307" s="635"/>
      <c r="F307" s="635"/>
      <c r="G307" s="636"/>
      <c r="H307" s="632"/>
      <c r="I307" s="635"/>
      <c r="J307" s="636"/>
      <c r="K307" s="438"/>
      <c r="L307" s="439"/>
      <c r="M307" s="440"/>
      <c r="N307" s="390"/>
      <c r="O307" s="321"/>
      <c r="P307" s="321"/>
      <c r="Q307" s="43"/>
      <c r="R307" s="327"/>
      <c r="S307" s="328"/>
      <c r="T307" s="328"/>
      <c r="U307" s="328"/>
      <c r="V307" s="328"/>
      <c r="W307" s="171"/>
      <c r="X307" s="10"/>
    </row>
    <row r="308" spans="1:24" ht="12.75" customHeight="1">
      <c r="A308" s="194"/>
      <c r="B308" s="632"/>
      <c r="C308" s="635"/>
      <c r="D308" s="635"/>
      <c r="E308" s="635"/>
      <c r="F308" s="635"/>
      <c r="G308" s="636"/>
      <c r="H308" s="632"/>
      <c r="I308" s="635"/>
      <c r="J308" s="636"/>
      <c r="K308" s="438"/>
      <c r="L308" s="439"/>
      <c r="M308" s="440"/>
      <c r="N308" s="390"/>
      <c r="O308" s="321"/>
      <c r="P308" s="321"/>
      <c r="Q308" s="43"/>
      <c r="R308" s="327"/>
      <c r="S308" s="328"/>
      <c r="T308" s="328"/>
      <c r="U308" s="328"/>
      <c r="V308" s="328"/>
      <c r="W308" s="171"/>
      <c r="X308" s="10"/>
    </row>
    <row r="309" spans="1:24" ht="12.75" customHeight="1">
      <c r="A309" s="194"/>
      <c r="B309" s="632"/>
      <c r="C309" s="635"/>
      <c r="D309" s="635"/>
      <c r="E309" s="635"/>
      <c r="F309" s="635"/>
      <c r="G309" s="636"/>
      <c r="H309" s="632"/>
      <c r="I309" s="635"/>
      <c r="J309" s="636"/>
      <c r="K309" s="438"/>
      <c r="L309" s="439"/>
      <c r="M309" s="440"/>
      <c r="N309" s="390"/>
      <c r="O309" s="321"/>
      <c r="P309" s="321"/>
      <c r="Q309" s="43"/>
      <c r="R309" s="327"/>
      <c r="S309" s="328"/>
      <c r="T309" s="328"/>
      <c r="U309" s="328"/>
      <c r="V309" s="328"/>
      <c r="W309" s="171"/>
      <c r="X309" s="10"/>
    </row>
    <row r="310" spans="1:24" ht="12.75" customHeight="1">
      <c r="A310" s="194"/>
      <c r="B310" s="632"/>
      <c r="C310" s="635"/>
      <c r="D310" s="635"/>
      <c r="E310" s="635"/>
      <c r="F310" s="635"/>
      <c r="G310" s="636"/>
      <c r="H310" s="632"/>
      <c r="I310" s="635"/>
      <c r="J310" s="636"/>
      <c r="K310" s="438"/>
      <c r="L310" s="439"/>
      <c r="M310" s="440"/>
      <c r="N310" s="390"/>
      <c r="O310" s="321"/>
      <c r="P310" s="321"/>
      <c r="Q310" s="43"/>
      <c r="R310" s="327"/>
      <c r="S310" s="328"/>
      <c r="T310" s="328"/>
      <c r="U310" s="328"/>
      <c r="V310" s="328"/>
      <c r="W310" s="171"/>
      <c r="X310" s="10"/>
    </row>
    <row r="311" spans="1:24" ht="12.75" customHeight="1" thickBot="1">
      <c r="A311" s="194"/>
      <c r="B311" s="632"/>
      <c r="C311" s="635"/>
      <c r="D311" s="635"/>
      <c r="E311" s="635"/>
      <c r="F311" s="635"/>
      <c r="G311" s="636"/>
      <c r="H311" s="632"/>
      <c r="I311" s="635"/>
      <c r="J311" s="636"/>
      <c r="K311" s="438"/>
      <c r="L311" s="439"/>
      <c r="M311" s="440"/>
      <c r="N311" s="390"/>
      <c r="O311" s="321"/>
      <c r="P311" s="321"/>
      <c r="Q311" s="43"/>
      <c r="R311" s="327"/>
      <c r="S311" s="328"/>
      <c r="T311" s="328"/>
      <c r="U311" s="328"/>
      <c r="V311" s="328"/>
      <c r="W311" s="171"/>
      <c r="X311" s="10"/>
    </row>
    <row r="312" spans="1:24" ht="12.75" customHeight="1" hidden="1">
      <c r="A312" s="194"/>
      <c r="B312" s="738"/>
      <c r="C312" s="739"/>
      <c r="D312" s="739"/>
      <c r="E312" s="739"/>
      <c r="F312" s="739"/>
      <c r="G312" s="740"/>
      <c r="H312" s="738"/>
      <c r="I312" s="739"/>
      <c r="J312" s="740"/>
      <c r="K312" s="441"/>
      <c r="L312" s="442"/>
      <c r="M312" s="440"/>
      <c r="N312" s="390"/>
      <c r="O312" s="321"/>
      <c r="P312" s="321"/>
      <c r="Q312" s="43"/>
      <c r="R312" s="327"/>
      <c r="S312" s="328"/>
      <c r="T312" s="328"/>
      <c r="U312" s="328"/>
      <c r="V312" s="328"/>
      <c r="W312" s="171"/>
      <c r="X312" s="10"/>
    </row>
    <row r="313" spans="1:24" ht="12.75" customHeight="1" thickTop="1">
      <c r="A313" s="194"/>
      <c r="B313" s="194"/>
      <c r="C313" s="194"/>
      <c r="D313" s="194"/>
      <c r="E313" s="194"/>
      <c r="F313" s="194"/>
      <c r="G313" s="317"/>
      <c r="H313" s="194"/>
      <c r="I313" s="194"/>
      <c r="J313" s="183" t="s">
        <v>270</v>
      </c>
      <c r="K313" s="443">
        <f>SUM(K303:K312)</f>
        <v>0</v>
      </c>
      <c r="L313" s="444">
        <f>SUM(L303:L312)</f>
        <v>0</v>
      </c>
      <c r="M313" s="440"/>
      <c r="N313" s="390"/>
      <c r="O313" s="321"/>
      <c r="P313" s="321"/>
      <c r="Q313" s="43"/>
      <c r="R313" s="327"/>
      <c r="S313" s="328"/>
      <c r="T313" s="328"/>
      <c r="U313" s="328"/>
      <c r="V313" s="328"/>
      <c r="W313" s="171"/>
      <c r="X313" s="10"/>
    </row>
    <row r="314" spans="1:24" ht="12.75" customHeight="1">
      <c r="A314" s="194"/>
      <c r="B314" s="194"/>
      <c r="C314" s="194"/>
      <c r="D314" s="194"/>
      <c r="E314" s="194"/>
      <c r="F314" s="194"/>
      <c r="G314" s="317"/>
      <c r="H314" s="194"/>
      <c r="I314" s="194"/>
      <c r="J314" s="183"/>
      <c r="K314" s="183"/>
      <c r="L314" s="183"/>
      <c r="M314" s="183"/>
      <c r="N314" s="390"/>
      <c r="O314" s="321"/>
      <c r="P314" s="321"/>
      <c r="Q314" s="43"/>
      <c r="R314" s="327"/>
      <c r="S314" s="328"/>
      <c r="T314" s="328"/>
      <c r="U314" s="328"/>
      <c r="V314" s="328"/>
      <c r="W314" s="171"/>
      <c r="X314" s="10"/>
    </row>
    <row r="315" spans="1:24" ht="12.75" customHeight="1">
      <c r="A315" s="445" t="s">
        <v>271</v>
      </c>
      <c r="B315" s="446"/>
      <c r="C315" s="446"/>
      <c r="D315" s="446"/>
      <c r="E315" s="447"/>
      <c r="F315" s="448" t="s">
        <v>272</v>
      </c>
      <c r="G315" s="449"/>
      <c r="H315" s="449"/>
      <c r="I315" s="303"/>
      <c r="L315" s="319"/>
      <c r="M315" s="319"/>
      <c r="N315" s="390"/>
      <c r="O315" s="321"/>
      <c r="P315" s="321"/>
      <c r="Q315" s="43"/>
      <c r="R315" s="327"/>
      <c r="S315" s="328"/>
      <c r="T315" s="328"/>
      <c r="U315" s="328"/>
      <c r="V315" s="328"/>
      <c r="W315" s="171"/>
      <c r="X315" s="10"/>
    </row>
    <row r="316" spans="1:24" ht="12.75" customHeight="1">
      <c r="A316" s="450"/>
      <c r="B316" s="447"/>
      <c r="C316" s="447"/>
      <c r="D316" s="447"/>
      <c r="E316" s="447"/>
      <c r="F316" s="447"/>
      <c r="G316" s="447"/>
      <c r="H316" s="447"/>
      <c r="I316" s="194"/>
      <c r="J316" s="318"/>
      <c r="K316" s="318"/>
      <c r="L316" s="319"/>
      <c r="M316" s="319"/>
      <c r="N316" s="390"/>
      <c r="O316" s="321"/>
      <c r="P316" s="321"/>
      <c r="Q316" s="43"/>
      <c r="R316" s="327"/>
      <c r="S316" s="328"/>
      <c r="T316" s="328"/>
      <c r="U316" s="328"/>
      <c r="V316" s="328"/>
      <c r="W316" s="171"/>
      <c r="X316" s="10"/>
    </row>
    <row r="317" spans="1:24" ht="12.75" customHeight="1">
      <c r="A317" s="178"/>
      <c r="B317" s="178"/>
      <c r="C317" s="242" t="s">
        <v>273</v>
      </c>
      <c r="D317" s="639"/>
      <c r="E317" s="639"/>
      <c r="F317" s="639"/>
      <c r="G317" s="639"/>
      <c r="H317" s="451"/>
      <c r="L317" s="319"/>
      <c r="M317" s="319"/>
      <c r="N317" s="390"/>
      <c r="O317" s="321"/>
      <c r="P317" s="321"/>
      <c r="Q317" s="43"/>
      <c r="R317" s="327"/>
      <c r="S317" s="328"/>
      <c r="T317" s="328"/>
      <c r="U317" s="328"/>
      <c r="V317" s="328"/>
      <c r="W317" s="171"/>
      <c r="X317" s="10"/>
    </row>
    <row r="318" spans="1:24" ht="12.75" customHeight="1">
      <c r="A318" s="178"/>
      <c r="B318" s="178"/>
      <c r="C318" s="242" t="s">
        <v>274</v>
      </c>
      <c r="D318" s="640"/>
      <c r="E318" s="640"/>
      <c r="F318" s="129"/>
      <c r="I318" s="452" t="s">
        <v>275</v>
      </c>
      <c r="J318" s="748"/>
      <c r="K318" s="748"/>
      <c r="N318" s="390"/>
      <c r="O318" s="321"/>
      <c r="P318" s="321"/>
      <c r="Q318" s="43"/>
      <c r="R318" s="327"/>
      <c r="S318" s="328"/>
      <c r="T318" s="328"/>
      <c r="U318" s="328"/>
      <c r="V318" s="328"/>
      <c r="W318" s="171"/>
      <c r="X318" s="10"/>
    </row>
    <row r="319" spans="1:24" ht="12.75" customHeight="1">
      <c r="A319" s="195"/>
      <c r="B319" s="195"/>
      <c r="C319" s="242" t="s">
        <v>276</v>
      </c>
      <c r="D319" s="640"/>
      <c r="E319" s="640"/>
      <c r="F319" s="195"/>
      <c r="G319" s="329"/>
      <c r="H319" s="195"/>
      <c r="I319" s="452" t="s">
        <v>277</v>
      </c>
      <c r="J319" s="748"/>
      <c r="K319" s="748"/>
      <c r="L319" s="453"/>
      <c r="M319" s="453"/>
      <c r="N319" s="390"/>
      <c r="O319" s="321"/>
      <c r="P319" s="321"/>
      <c r="Q319" s="43"/>
      <c r="R319" s="327"/>
      <c r="S319" s="328"/>
      <c r="T319" s="328"/>
      <c r="U319" s="328"/>
      <c r="V319" s="328"/>
      <c r="W319" s="171"/>
      <c r="X319" s="10"/>
    </row>
    <row r="320" spans="1:24" ht="12.75" customHeight="1">
      <c r="A320" s="194"/>
      <c r="B320" s="194"/>
      <c r="C320" s="242"/>
      <c r="D320" s="216"/>
      <c r="E320" s="216"/>
      <c r="F320" s="194"/>
      <c r="G320" s="317"/>
      <c r="H320" s="194"/>
      <c r="I320" s="452"/>
      <c r="J320" s="454"/>
      <c r="K320" s="454"/>
      <c r="L320" s="319"/>
      <c r="M320" s="319"/>
      <c r="N320" s="390"/>
      <c r="O320" s="321"/>
      <c r="P320" s="321"/>
      <c r="Q320" s="43"/>
      <c r="R320" s="327"/>
      <c r="S320" s="328"/>
      <c r="T320" s="328"/>
      <c r="U320" s="328"/>
      <c r="V320" s="328"/>
      <c r="W320" s="171"/>
      <c r="X320" s="10"/>
    </row>
    <row r="321" spans="1:24" ht="12.75" customHeight="1">
      <c r="A321" s="194"/>
      <c r="B321" s="194"/>
      <c r="C321" s="194"/>
      <c r="D321" s="194"/>
      <c r="E321" s="194"/>
      <c r="F321" s="194"/>
      <c r="G321" s="317"/>
      <c r="H321" s="194"/>
      <c r="I321" s="194"/>
      <c r="J321" s="183"/>
      <c r="K321" s="183"/>
      <c r="L321" s="183"/>
      <c r="M321" s="183"/>
      <c r="N321" s="390"/>
      <c r="O321" s="321"/>
      <c r="P321" s="321"/>
      <c r="Q321" s="43"/>
      <c r="R321" s="327"/>
      <c r="S321" s="328"/>
      <c r="T321" s="328"/>
      <c r="U321" s="328"/>
      <c r="V321" s="328"/>
      <c r="W321" s="171"/>
      <c r="X321" s="10"/>
    </row>
    <row r="322" spans="1:23" s="93" customFormat="1" ht="15">
      <c r="A322" s="671" t="s">
        <v>311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O322" s="311"/>
      <c r="P322" s="311"/>
      <c r="Q322" s="455"/>
      <c r="R322" s="456"/>
      <c r="S322" s="457"/>
      <c r="T322" s="24"/>
      <c r="U322" s="457"/>
      <c r="V322" s="457"/>
      <c r="W322" s="171"/>
    </row>
    <row r="323" spans="1:23" s="119" customFormat="1" ht="128.25" customHeight="1">
      <c r="A323" s="747" t="s">
        <v>330</v>
      </c>
      <c r="B323" s="747"/>
      <c r="C323" s="747"/>
      <c r="D323" s="747"/>
      <c r="E323" s="747"/>
      <c r="F323" s="747"/>
      <c r="G323" s="747"/>
      <c r="H323" s="747"/>
      <c r="I323" s="747"/>
      <c r="J323" s="747"/>
      <c r="K323" s="747"/>
      <c r="L323" s="747"/>
      <c r="M323" s="747"/>
      <c r="N323" s="458"/>
      <c r="O323" s="459"/>
      <c r="P323" s="459"/>
      <c r="W323" s="459"/>
    </row>
    <row r="324" spans="1:23" s="171" customFormat="1" ht="12" customHeight="1">
      <c r="A324" s="460"/>
      <c r="B324" s="461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1"/>
      <c r="N324" s="461"/>
      <c r="O324" s="316"/>
      <c r="P324" s="316"/>
      <c r="W324" s="316"/>
    </row>
    <row r="325" spans="1:20" s="171" customFormat="1" ht="12.75" customHeight="1">
      <c r="A325" s="193"/>
      <c r="B325" s="618" t="s">
        <v>278</v>
      </c>
      <c r="C325" s="618"/>
      <c r="D325" s="618"/>
      <c r="E325" s="618"/>
      <c r="F325" s="87"/>
      <c r="G325" s="619" t="s">
        <v>279</v>
      </c>
      <c r="H325" s="619"/>
      <c r="I325" s="619"/>
      <c r="J325" s="619"/>
      <c r="K325" s="30"/>
      <c r="L325" s="30"/>
      <c r="M325" s="30"/>
      <c r="O325" s="316"/>
      <c r="P325" s="316"/>
      <c r="T325" s="316"/>
    </row>
    <row r="326" spans="1:20" s="171" customFormat="1" ht="23.25" customHeight="1">
      <c r="A326" s="193"/>
      <c r="B326" s="618"/>
      <c r="C326" s="618"/>
      <c r="D326" s="618"/>
      <c r="E326" s="618"/>
      <c r="F326" s="87"/>
      <c r="G326" s="619"/>
      <c r="H326" s="619"/>
      <c r="I326" s="619"/>
      <c r="J326" s="619"/>
      <c r="K326" s="30"/>
      <c r="L326" s="614" t="s">
        <v>280</v>
      </c>
      <c r="M326" s="614"/>
      <c r="N326" s="463"/>
      <c r="O326" s="316"/>
      <c r="P326" s="316"/>
      <c r="T326" s="316"/>
    </row>
    <row r="327" spans="1:23" s="316" customFormat="1" ht="24.75" customHeight="1">
      <c r="A327" s="193"/>
      <c r="B327" s="462" t="s">
        <v>215</v>
      </c>
      <c r="C327" s="462"/>
      <c r="D327" s="462" t="s">
        <v>281</v>
      </c>
      <c r="E327" s="464"/>
      <c r="F327" s="86"/>
      <c r="G327" s="465" t="s">
        <v>282</v>
      </c>
      <c r="H327" s="465"/>
      <c r="I327" s="465" t="s">
        <v>283</v>
      </c>
      <c r="J327" s="203"/>
      <c r="K327" s="334"/>
      <c r="L327" s="614"/>
      <c r="M327" s="614"/>
      <c r="N327" s="463"/>
      <c r="T327" s="171"/>
      <c r="W327" s="171"/>
    </row>
    <row r="328" spans="1:16" s="171" customFormat="1" ht="12.75">
      <c r="A328" s="193"/>
      <c r="B328" s="615">
        <f>D10</f>
        <v>0</v>
      </c>
      <c r="C328" s="615"/>
      <c r="D328" s="620">
        <f>F10</f>
        <v>0</v>
      </c>
      <c r="E328" s="621"/>
      <c r="F328" s="126"/>
      <c r="G328" s="623">
        <f>D74</f>
        <v>0</v>
      </c>
      <c r="H328" s="622"/>
      <c r="I328" s="616">
        <f>F74</f>
        <v>0</v>
      </c>
      <c r="J328" s="617"/>
      <c r="K328" s="617"/>
      <c r="L328" s="616">
        <f>J74</f>
        <v>0</v>
      </c>
      <c r="M328" s="622"/>
      <c r="N328" s="466"/>
      <c r="O328" s="316"/>
      <c r="P328" s="316"/>
    </row>
    <row r="329" spans="1:16" s="171" customFormat="1" ht="12.75">
      <c r="A329" s="193"/>
      <c r="B329" s="526" t="s">
        <v>284</v>
      </c>
      <c r="C329" s="637"/>
      <c r="D329" s="637"/>
      <c r="E329" s="637"/>
      <c r="F329" s="153"/>
      <c r="G329" s="638" t="s">
        <v>284</v>
      </c>
      <c r="H329" s="637"/>
      <c r="I329" s="637"/>
      <c r="J329" s="637"/>
      <c r="K329" s="637"/>
      <c r="L329" s="463"/>
      <c r="M329" s="463"/>
      <c r="O329" s="316"/>
      <c r="P329" s="316"/>
    </row>
    <row r="330" spans="1:16" s="171" customFormat="1" ht="12.75">
      <c r="A330" s="129"/>
      <c r="B330" s="637"/>
      <c r="C330" s="637"/>
      <c r="D330" s="637"/>
      <c r="E330" s="637"/>
      <c r="F330" s="467"/>
      <c r="G330" s="637"/>
      <c r="H330" s="637"/>
      <c r="I330" s="637"/>
      <c r="J330" s="637"/>
      <c r="K330" s="637"/>
      <c r="L330" s="463"/>
      <c r="M330" s="463"/>
      <c r="O330" s="316"/>
      <c r="P330" s="316"/>
    </row>
    <row r="331" spans="1:16" s="171" customFormat="1" ht="12">
      <c r="A331" s="468"/>
      <c r="B331" s="637"/>
      <c r="C331" s="637"/>
      <c r="D331" s="637"/>
      <c r="E331" s="637"/>
      <c r="G331" s="637"/>
      <c r="H331" s="637"/>
      <c r="I331" s="637"/>
      <c r="J331" s="637"/>
      <c r="K331" s="637"/>
      <c r="O331" s="316"/>
      <c r="P331" s="316"/>
    </row>
    <row r="332" spans="1:24" ht="12.75" customHeight="1">
      <c r="A332" s="194"/>
      <c r="B332" s="194"/>
      <c r="C332" s="194"/>
      <c r="D332" s="194"/>
      <c r="E332" s="194"/>
      <c r="F332" s="194"/>
      <c r="G332" s="317"/>
      <c r="H332" s="194"/>
      <c r="I332" s="194"/>
      <c r="J332" s="183"/>
      <c r="K332" s="183"/>
      <c r="L332" s="183"/>
      <c r="M332" s="183"/>
      <c r="N332" s="390"/>
      <c r="O332" s="321"/>
      <c r="P332" s="321"/>
      <c r="Q332" s="43"/>
      <c r="R332" s="327"/>
      <c r="S332" s="328"/>
      <c r="T332" s="328"/>
      <c r="U332" s="328"/>
      <c r="V332" s="328"/>
      <c r="W332" s="171"/>
      <c r="X332" s="10"/>
    </row>
    <row r="333" spans="1:24" ht="12.75" customHeight="1">
      <c r="A333" s="194"/>
      <c r="B333" s="194"/>
      <c r="C333" s="194"/>
      <c r="D333" s="194"/>
      <c r="E333" s="194"/>
      <c r="F333" s="194"/>
      <c r="G333" s="317"/>
      <c r="H333" s="194"/>
      <c r="I333" s="194"/>
      <c r="J333" s="183"/>
      <c r="K333" s="183"/>
      <c r="L333" s="183"/>
      <c r="M333" s="183"/>
      <c r="N333" s="390"/>
      <c r="O333" s="321"/>
      <c r="P333" s="321"/>
      <c r="Q333" s="43"/>
      <c r="R333" s="327"/>
      <c r="S333" s="328"/>
      <c r="T333" s="328"/>
      <c r="U333" s="328"/>
      <c r="V333" s="328"/>
      <c r="W333" s="171"/>
      <c r="X333" s="10"/>
    </row>
    <row r="334" spans="1:24" ht="12.75" customHeight="1">
      <c r="A334" s="194"/>
      <c r="B334" s="194"/>
      <c r="C334" s="194"/>
      <c r="D334" s="194"/>
      <c r="E334" s="194"/>
      <c r="F334" s="194"/>
      <c r="G334" s="317"/>
      <c r="H334" s="194"/>
      <c r="I334" s="194"/>
      <c r="J334" s="183"/>
      <c r="K334" s="183"/>
      <c r="L334" s="183"/>
      <c r="M334" s="183"/>
      <c r="N334" s="390"/>
      <c r="O334" s="321"/>
      <c r="P334" s="321"/>
      <c r="Q334" s="43"/>
      <c r="R334" s="327"/>
      <c r="S334" s="328"/>
      <c r="T334" s="328"/>
      <c r="U334" s="328"/>
      <c r="V334" s="328"/>
      <c r="W334" s="171"/>
      <c r="X334" s="10"/>
    </row>
    <row r="335" spans="1:24" ht="12.75" customHeight="1">
      <c r="A335" s="194"/>
      <c r="B335" s="194"/>
      <c r="C335" s="194"/>
      <c r="D335" s="194"/>
      <c r="E335" s="194"/>
      <c r="F335" s="194"/>
      <c r="G335" s="317"/>
      <c r="H335" s="194"/>
      <c r="I335" s="194"/>
      <c r="J335" s="183"/>
      <c r="K335" s="183"/>
      <c r="L335" s="183"/>
      <c r="M335" s="183"/>
      <c r="N335" s="390"/>
      <c r="O335" s="321"/>
      <c r="P335" s="321"/>
      <c r="Q335" s="43"/>
      <c r="R335" s="327"/>
      <c r="S335" s="328"/>
      <c r="T335" s="328"/>
      <c r="U335" s="328"/>
      <c r="V335" s="328"/>
      <c r="W335" s="171"/>
      <c r="X335" s="10"/>
    </row>
    <row r="336" spans="1:24" ht="12.75" customHeight="1">
      <c r="A336" s="194"/>
      <c r="B336" s="194"/>
      <c r="C336" s="194"/>
      <c r="D336" s="194"/>
      <c r="E336" s="194"/>
      <c r="F336" s="194"/>
      <c r="G336" s="317"/>
      <c r="H336" s="194"/>
      <c r="I336" s="194"/>
      <c r="J336" s="183"/>
      <c r="K336" s="183"/>
      <c r="L336" s="183"/>
      <c r="M336" s="183"/>
      <c r="N336" s="390"/>
      <c r="O336" s="321"/>
      <c r="P336" s="321"/>
      <c r="Q336" s="43"/>
      <c r="R336" s="327"/>
      <c r="S336" s="328"/>
      <c r="T336" s="328"/>
      <c r="U336" s="328"/>
      <c r="V336" s="328"/>
      <c r="W336" s="171"/>
      <c r="X336" s="10"/>
    </row>
    <row r="337" spans="1:24" ht="12.75" customHeight="1">
      <c r="A337" s="194"/>
      <c r="B337" s="194"/>
      <c r="C337" s="194"/>
      <c r="D337" s="194"/>
      <c r="E337" s="194"/>
      <c r="F337" s="194"/>
      <c r="G337" s="317"/>
      <c r="H337" s="194"/>
      <c r="I337" s="194"/>
      <c r="J337" s="183"/>
      <c r="K337" s="183"/>
      <c r="L337" s="183"/>
      <c r="M337" s="183"/>
      <c r="N337" s="390"/>
      <c r="O337" s="321"/>
      <c r="P337" s="321"/>
      <c r="Q337" s="43"/>
      <c r="R337" s="327"/>
      <c r="S337" s="328"/>
      <c r="T337" s="328"/>
      <c r="U337" s="328"/>
      <c r="V337" s="328"/>
      <c r="W337" s="171"/>
      <c r="X337" s="10"/>
    </row>
    <row r="338" spans="1:24" ht="12.75" customHeight="1">
      <c r="A338" s="194"/>
      <c r="B338" s="194"/>
      <c r="C338" s="194"/>
      <c r="D338" s="194"/>
      <c r="E338" s="194"/>
      <c r="F338" s="194"/>
      <c r="G338" s="317"/>
      <c r="H338" s="194"/>
      <c r="I338" s="194"/>
      <c r="J338" s="183"/>
      <c r="K338" s="183"/>
      <c r="L338" s="183"/>
      <c r="M338" s="183"/>
      <c r="N338" s="390"/>
      <c r="O338" s="321"/>
      <c r="P338" s="321"/>
      <c r="Q338" s="43"/>
      <c r="R338" s="327"/>
      <c r="S338" s="328"/>
      <c r="T338" s="328"/>
      <c r="U338" s="328"/>
      <c r="V338" s="328"/>
      <c r="W338" s="171"/>
      <c r="X338" s="10"/>
    </row>
    <row r="339" spans="1:24" ht="12.75" customHeight="1">
      <c r="A339" s="194"/>
      <c r="B339" s="194"/>
      <c r="C339" s="194"/>
      <c r="D339" s="194"/>
      <c r="E339" s="194"/>
      <c r="F339" s="194"/>
      <c r="G339" s="317"/>
      <c r="H339" s="194"/>
      <c r="I339" s="194"/>
      <c r="J339" s="183"/>
      <c r="K339" s="183"/>
      <c r="L339" s="183"/>
      <c r="M339" s="183"/>
      <c r="N339" s="390"/>
      <c r="O339" s="321"/>
      <c r="P339" s="321"/>
      <c r="Q339" s="43"/>
      <c r="R339" s="327"/>
      <c r="S339" s="328"/>
      <c r="T339" s="328"/>
      <c r="U339" s="328"/>
      <c r="V339" s="328"/>
      <c r="W339" s="171"/>
      <c r="X339" s="10"/>
    </row>
    <row r="340" spans="1:24" ht="12.75" customHeight="1">
      <c r="A340" s="194"/>
      <c r="B340" s="194"/>
      <c r="C340" s="194"/>
      <c r="D340" s="194"/>
      <c r="E340" s="194"/>
      <c r="F340" s="194"/>
      <c r="G340" s="317"/>
      <c r="H340" s="194"/>
      <c r="I340" s="194"/>
      <c r="J340" s="183"/>
      <c r="K340" s="183"/>
      <c r="L340" s="183"/>
      <c r="M340" s="183"/>
      <c r="N340" s="390"/>
      <c r="O340" s="321"/>
      <c r="P340" s="321"/>
      <c r="Q340" s="43"/>
      <c r="R340" s="327"/>
      <c r="S340" s="328"/>
      <c r="T340" s="328"/>
      <c r="U340" s="328"/>
      <c r="V340" s="328"/>
      <c r="W340" s="171"/>
      <c r="X340" s="10"/>
    </row>
    <row r="341" spans="1:24" ht="12.75" customHeight="1">
      <c r="A341" s="194"/>
      <c r="B341" s="194"/>
      <c r="C341" s="194"/>
      <c r="D341" s="194"/>
      <c r="E341" s="194"/>
      <c r="F341" s="194"/>
      <c r="G341" s="317"/>
      <c r="H341" s="194"/>
      <c r="I341" s="194"/>
      <c r="J341" s="183"/>
      <c r="K341" s="183"/>
      <c r="L341" s="183"/>
      <c r="M341" s="183"/>
      <c r="N341" s="390"/>
      <c r="O341" s="321"/>
      <c r="P341" s="321"/>
      <c r="Q341" s="43"/>
      <c r="R341" s="327"/>
      <c r="S341" s="328"/>
      <c r="T341" s="328"/>
      <c r="U341" s="328"/>
      <c r="V341" s="328"/>
      <c r="W341" s="171"/>
      <c r="X341" s="10"/>
    </row>
    <row r="342" spans="1:24" ht="12.75" customHeight="1">
      <c r="A342" s="631" t="s">
        <v>285</v>
      </c>
      <c r="B342" s="556"/>
      <c r="C342" s="556"/>
      <c r="D342" s="556"/>
      <c r="E342" s="556"/>
      <c r="F342" s="556"/>
      <c r="G342" s="556"/>
      <c r="H342" s="556"/>
      <c r="I342" s="556"/>
      <c r="J342" s="556"/>
      <c r="K342" s="556"/>
      <c r="L342" s="556"/>
      <c r="M342" s="556"/>
      <c r="N342" s="320"/>
      <c r="O342" s="321"/>
      <c r="P342" s="321"/>
      <c r="Q342" s="43"/>
      <c r="R342" s="327"/>
      <c r="S342" s="328"/>
      <c r="T342" s="328"/>
      <c r="U342" s="328"/>
      <c r="V342" s="328"/>
      <c r="W342" s="171"/>
      <c r="X342" s="10"/>
    </row>
    <row r="343" spans="1:24" ht="38.25" customHeight="1">
      <c r="A343" s="129"/>
      <c r="B343" s="625" t="s">
        <v>312</v>
      </c>
      <c r="C343" s="626"/>
      <c r="D343" s="626"/>
      <c r="E343" s="626"/>
      <c r="F343" s="626"/>
      <c r="G343" s="626"/>
      <c r="H343" s="626"/>
      <c r="I343" s="626"/>
      <c r="J343" s="626"/>
      <c r="K343" s="626"/>
      <c r="L343" s="626"/>
      <c r="M343" s="626"/>
      <c r="N343" s="469"/>
      <c r="O343" s="321"/>
      <c r="P343" s="321"/>
      <c r="Q343" s="43"/>
      <c r="R343" s="327"/>
      <c r="S343" s="328"/>
      <c r="T343" s="328"/>
      <c r="U343" s="328"/>
      <c r="V343" s="328"/>
      <c r="W343" s="171"/>
      <c r="X343" s="10"/>
    </row>
    <row r="344" spans="1:24" ht="25.5" customHeight="1">
      <c r="A344" s="129"/>
      <c r="B344" s="627" t="s">
        <v>286</v>
      </c>
      <c r="C344" s="627"/>
      <c r="D344" s="627"/>
      <c r="E344" s="627"/>
      <c r="F344" s="627"/>
      <c r="G344" s="627"/>
      <c r="H344" s="627"/>
      <c r="I344" s="627"/>
      <c r="J344" s="627"/>
      <c r="K344" s="627"/>
      <c r="L344" s="627"/>
      <c r="M344" s="627"/>
      <c r="N344" s="470"/>
      <c r="O344" s="321"/>
      <c r="P344" s="321"/>
      <c r="Q344" s="43"/>
      <c r="R344" s="327"/>
      <c r="S344" s="328"/>
      <c r="T344" s="328"/>
      <c r="U344" s="328"/>
      <c r="V344" s="328"/>
      <c r="W344" s="171"/>
      <c r="X344" s="10"/>
    </row>
    <row r="345" spans="1:24" ht="12.75" customHeight="1">
      <c r="A345" s="129"/>
      <c r="B345" s="471" t="s">
        <v>287</v>
      </c>
      <c r="C345" s="178"/>
      <c r="D345" s="178"/>
      <c r="E345" s="178"/>
      <c r="F345" s="178"/>
      <c r="G345" s="178"/>
      <c r="H345" s="178"/>
      <c r="I345" s="194"/>
      <c r="J345" s="318"/>
      <c r="K345" s="318"/>
      <c r="L345" s="319"/>
      <c r="M345" s="319"/>
      <c r="N345" s="320"/>
      <c r="O345" s="321"/>
      <c r="P345" s="321"/>
      <c r="Q345" s="43"/>
      <c r="R345" s="327"/>
      <c r="S345" s="328"/>
      <c r="T345" s="328"/>
      <c r="U345" s="328"/>
      <c r="V345" s="328"/>
      <c r="W345" s="171"/>
      <c r="X345" s="10"/>
    </row>
    <row r="346" spans="1:24" ht="12.75" customHeight="1">
      <c r="A346" s="129"/>
      <c r="B346" s="178" t="s">
        <v>288</v>
      </c>
      <c r="C346" s="178"/>
      <c r="D346" s="178"/>
      <c r="E346" s="472"/>
      <c r="F346" s="473" t="s">
        <v>187</v>
      </c>
      <c r="G346" s="318"/>
      <c r="H346" s="318"/>
      <c r="I346" s="318"/>
      <c r="J346" s="318"/>
      <c r="K346" s="318"/>
      <c r="L346" s="319"/>
      <c r="M346" s="319"/>
      <c r="N346" s="320"/>
      <c r="O346" s="321"/>
      <c r="P346" s="321"/>
      <c r="Q346" s="43"/>
      <c r="R346" s="327"/>
      <c r="S346" s="328"/>
      <c r="T346" s="328"/>
      <c r="U346" s="328"/>
      <c r="V346" s="328"/>
      <c r="W346" s="171"/>
      <c r="X346" s="10"/>
    </row>
    <row r="347" spans="1:24" ht="12.75" customHeight="1">
      <c r="A347" s="129"/>
      <c r="B347" s="178" t="s">
        <v>289</v>
      </c>
      <c r="C347" s="178"/>
      <c r="D347" s="178"/>
      <c r="E347" s="472"/>
      <c r="F347" s="473" t="s">
        <v>290</v>
      </c>
      <c r="G347" s="474"/>
      <c r="H347" s="472"/>
      <c r="I347" s="194"/>
      <c r="J347" s="318"/>
      <c r="K347" s="318"/>
      <c r="L347" s="319"/>
      <c r="M347" s="319"/>
      <c r="N347" s="320"/>
      <c r="O347" s="321"/>
      <c r="P347" s="321"/>
      <c r="Q347" s="43"/>
      <c r="R347" s="327"/>
      <c r="S347" s="328"/>
      <c r="T347" s="328"/>
      <c r="U347" s="328"/>
      <c r="V347" s="328"/>
      <c r="W347" s="171"/>
      <c r="X347" s="10"/>
    </row>
    <row r="348" spans="1:24" ht="12.75" customHeight="1">
      <c r="A348" s="129"/>
      <c r="B348" s="178" t="s">
        <v>291</v>
      </c>
      <c r="C348" s="178"/>
      <c r="D348" s="178"/>
      <c r="E348" s="472"/>
      <c r="F348" s="472"/>
      <c r="G348" s="474"/>
      <c r="H348" s="472"/>
      <c r="I348" s="194"/>
      <c r="J348" s="318"/>
      <c r="K348" s="318"/>
      <c r="L348" s="473" t="s">
        <v>290</v>
      </c>
      <c r="M348" s="319"/>
      <c r="N348" s="320"/>
      <c r="O348" s="321"/>
      <c r="P348" s="321"/>
      <c r="Q348" s="43"/>
      <c r="R348" s="327"/>
      <c r="S348" s="328"/>
      <c r="T348" s="328"/>
      <c r="U348" s="328"/>
      <c r="V348" s="328"/>
      <c r="W348" s="171"/>
      <c r="X348" s="10"/>
    </row>
    <row r="349" spans="2:24" ht="27.75" customHeight="1">
      <c r="B349" s="628" t="s">
        <v>292</v>
      </c>
      <c r="C349" s="629"/>
      <c r="D349" s="629"/>
      <c r="E349" s="629"/>
      <c r="F349" s="629"/>
      <c r="G349" s="629"/>
      <c r="H349" s="629"/>
      <c r="I349" s="629"/>
      <c r="J349" s="629"/>
      <c r="K349" s="629"/>
      <c r="L349" s="629"/>
      <c r="M349" s="629"/>
      <c r="N349" s="320"/>
      <c r="O349" s="321"/>
      <c r="P349" s="321"/>
      <c r="Q349" s="43"/>
      <c r="R349" s="327"/>
      <c r="S349" s="328"/>
      <c r="T349" s="328"/>
      <c r="U349" s="328"/>
      <c r="V349" s="328"/>
      <c r="W349" s="171"/>
      <c r="X349" s="10"/>
    </row>
    <row r="350" spans="1:17" s="11" customFormat="1" ht="12.75">
      <c r="A350" s="26"/>
      <c r="B350" s="424"/>
      <c r="C350" s="26"/>
      <c r="D350" s="26"/>
      <c r="E350" s="26"/>
      <c r="F350" s="26"/>
      <c r="G350" s="424"/>
      <c r="H350" s="26"/>
      <c r="I350" s="475"/>
      <c r="J350" s="475"/>
      <c r="K350" s="475"/>
      <c r="L350" s="424"/>
      <c r="M350" s="424"/>
      <c r="N350" s="26"/>
      <c r="O350" s="26"/>
      <c r="P350" s="26"/>
      <c r="Q350" s="26"/>
    </row>
    <row r="352" spans="1:16" s="171" customFormat="1" ht="12.75">
      <c r="A352" s="468"/>
      <c r="B352" s="153"/>
      <c r="C352" s="213"/>
      <c r="D352" s="467"/>
      <c r="E352" s="153"/>
      <c r="F352" s="213"/>
      <c r="G352" s="467"/>
      <c r="H352" s="467"/>
      <c r="N352" s="463"/>
      <c r="O352" s="316"/>
      <c r="P352" s="316"/>
    </row>
    <row r="353" spans="1:16" s="171" customFormat="1" ht="24" customHeight="1">
      <c r="A353" s="630" t="s">
        <v>293</v>
      </c>
      <c r="B353" s="556"/>
      <c r="C353" s="556"/>
      <c r="D353" s="556"/>
      <c r="E353" s="556"/>
      <c r="F353" s="556"/>
      <c r="G353" s="556"/>
      <c r="H353" s="556"/>
      <c r="I353" s="556"/>
      <c r="J353" s="556"/>
      <c r="K353" s="556"/>
      <c r="L353" s="556"/>
      <c r="M353" s="556"/>
      <c r="N353" s="128"/>
      <c r="O353" s="316"/>
      <c r="P353" s="316"/>
    </row>
    <row r="354" spans="1:16" s="171" customFormat="1" ht="38.25" customHeight="1">
      <c r="A354" s="624" t="s">
        <v>313</v>
      </c>
      <c r="B354" s="556"/>
      <c r="C354" s="556"/>
      <c r="D354" s="556"/>
      <c r="E354" s="556"/>
      <c r="F354" s="556"/>
      <c r="G354" s="556"/>
      <c r="H354" s="556"/>
      <c r="I354" s="556"/>
      <c r="J354" s="556"/>
      <c r="K354" s="556"/>
      <c r="L354" s="556"/>
      <c r="M354" s="556"/>
      <c r="N354" s="78"/>
      <c r="O354" s="316"/>
      <c r="P354" s="316"/>
    </row>
    <row r="357" spans="1:16" s="171" customFormat="1" ht="12.75">
      <c r="A357" s="468"/>
      <c r="B357" s="213"/>
      <c r="C357" s="87"/>
      <c r="D357" s="476"/>
      <c r="E357" s="213"/>
      <c r="F357" s="467"/>
      <c r="G357" s="213"/>
      <c r="H357" s="213"/>
      <c r="I357" s="213"/>
      <c r="J357" s="467"/>
      <c r="L357" s="463"/>
      <c r="M357" s="463"/>
      <c r="O357" s="316"/>
      <c r="P357" s="316"/>
    </row>
    <row r="367" spans="1:24" ht="12.75">
      <c r="A367" s="168"/>
      <c r="B367" s="113"/>
      <c r="C367" s="113"/>
      <c r="D367" s="113"/>
      <c r="E367" s="113"/>
      <c r="X367" s="10"/>
    </row>
  </sheetData>
  <sheetProtection password="DD93" sheet="1" objects="1" scenarios="1" insertRows="0"/>
  <mergeCells count="312">
    <mergeCell ref="C223:I223"/>
    <mergeCell ref="C228:D228"/>
    <mergeCell ref="E228:I228"/>
    <mergeCell ref="C229:D229"/>
    <mergeCell ref="E229:I229"/>
    <mergeCell ref="C259:I259"/>
    <mergeCell ref="C255:I255"/>
    <mergeCell ref="C236:I236"/>
    <mergeCell ref="C247:I247"/>
    <mergeCell ref="C241:D241"/>
    <mergeCell ref="E234:I234"/>
    <mergeCell ref="C100:H100"/>
    <mergeCell ref="C114:I114"/>
    <mergeCell ref="C105:D105"/>
    <mergeCell ref="C221:I221"/>
    <mergeCell ref="C160:I160"/>
    <mergeCell ref="C220:I220"/>
    <mergeCell ref="C183:I183"/>
    <mergeCell ref="E118:I118"/>
    <mergeCell ref="C216:I216"/>
    <mergeCell ref="C91:I91"/>
    <mergeCell ref="C92:I92"/>
    <mergeCell ref="C93:I93"/>
    <mergeCell ref="C94:I94"/>
    <mergeCell ref="E105:I105"/>
    <mergeCell ref="C106:D106"/>
    <mergeCell ref="C282:I282"/>
    <mergeCell ref="N90:N99"/>
    <mergeCell ref="C101:I101"/>
    <mergeCell ref="E106:I106"/>
    <mergeCell ref="C154:I154"/>
    <mergeCell ref="N150:N155"/>
    <mergeCell ref="C152:I152"/>
    <mergeCell ref="C156:I156"/>
    <mergeCell ref="N158:N161"/>
    <mergeCell ref="C161:I161"/>
    <mergeCell ref="C162:I162"/>
    <mergeCell ref="C147:I147"/>
    <mergeCell ref="C109:D109"/>
    <mergeCell ref="E109:I109"/>
    <mergeCell ref="C110:D110"/>
    <mergeCell ref="C95:I95"/>
    <mergeCell ref="C96:I96"/>
    <mergeCell ref="C120:D120"/>
    <mergeCell ref="E120:I120"/>
    <mergeCell ref="C107:D107"/>
    <mergeCell ref="A85:M85"/>
    <mergeCell ref="B82:C82"/>
    <mergeCell ref="E82:F82"/>
    <mergeCell ref="D67:E67"/>
    <mergeCell ref="J68:K68"/>
    <mergeCell ref="D74:E74"/>
    <mergeCell ref="A77:M77"/>
    <mergeCell ref="E39:H39"/>
    <mergeCell ref="B52:C57"/>
    <mergeCell ref="D54:E54"/>
    <mergeCell ref="I41:K41"/>
    <mergeCell ref="E69:F69"/>
    <mergeCell ref="I69:K69"/>
    <mergeCell ref="F65:K65"/>
    <mergeCell ref="F54:K54"/>
    <mergeCell ref="D63:E63"/>
    <mergeCell ref="D66:E66"/>
    <mergeCell ref="F63:G63"/>
    <mergeCell ref="B37:D37"/>
    <mergeCell ref="C41:D41"/>
    <mergeCell ref="D62:E62"/>
    <mergeCell ref="B39:D39"/>
    <mergeCell ref="D53:E53"/>
    <mergeCell ref="E43:J43"/>
    <mergeCell ref="F80:H80"/>
    <mergeCell ref="B62:C68"/>
    <mergeCell ref="F62:M62"/>
    <mergeCell ref="J74:M74"/>
    <mergeCell ref="A72:M72"/>
    <mergeCell ref="D52:E52"/>
    <mergeCell ref="D56:E56"/>
    <mergeCell ref="D55:E55"/>
    <mergeCell ref="F66:K66"/>
    <mergeCell ref="J57:K57"/>
    <mergeCell ref="B14:C19"/>
    <mergeCell ref="B24:D24"/>
    <mergeCell ref="B25:D25"/>
    <mergeCell ref="D18:E18"/>
    <mergeCell ref="D16:E16"/>
    <mergeCell ref="H12:K12"/>
    <mergeCell ref="E23:L23"/>
    <mergeCell ref="D17:E17"/>
    <mergeCell ref="E25:H25"/>
    <mergeCell ref="D15:E15"/>
    <mergeCell ref="A1:D1"/>
    <mergeCell ref="H7:J7"/>
    <mergeCell ref="J2:K2"/>
    <mergeCell ref="J1:M1"/>
    <mergeCell ref="L2:M2"/>
    <mergeCell ref="B12:C12"/>
    <mergeCell ref="E11:F11"/>
    <mergeCell ref="B11:C11"/>
    <mergeCell ref="E12:F12"/>
    <mergeCell ref="G37:H37"/>
    <mergeCell ref="F29:K29"/>
    <mergeCell ref="D30:E30"/>
    <mergeCell ref="I25:K25"/>
    <mergeCell ref="F31:K31"/>
    <mergeCell ref="D29:E29"/>
    <mergeCell ref="D33:E33"/>
    <mergeCell ref="E27:G27"/>
    <mergeCell ref="J34:K34"/>
    <mergeCell ref="K45:M45"/>
    <mergeCell ref="B43:D43"/>
    <mergeCell ref="E44:I44"/>
    <mergeCell ref="F10:H10"/>
    <mergeCell ref="D10:E10"/>
    <mergeCell ref="F14:K14"/>
    <mergeCell ref="D14:E14"/>
    <mergeCell ref="E24:G24"/>
    <mergeCell ref="J19:K19"/>
    <mergeCell ref="B23:D23"/>
    <mergeCell ref="B29:C34"/>
    <mergeCell ref="F16:K16"/>
    <mergeCell ref="F17:K17"/>
    <mergeCell ref="H18:K18"/>
    <mergeCell ref="H33:K33"/>
    <mergeCell ref="D32:E32"/>
    <mergeCell ref="F32:K32"/>
    <mergeCell ref="D31:E31"/>
    <mergeCell ref="B89:H89"/>
    <mergeCell ref="E110:I110"/>
    <mergeCell ref="C97:I97"/>
    <mergeCell ref="C98:I98"/>
    <mergeCell ref="C99:I99"/>
    <mergeCell ref="F55:K55"/>
    <mergeCell ref="F74:H74"/>
    <mergeCell ref="D80:E80"/>
    <mergeCell ref="B69:D69"/>
    <mergeCell ref="H67:K67"/>
    <mergeCell ref="E137:I137"/>
    <mergeCell ref="C138:I138"/>
    <mergeCell ref="E41:G41"/>
    <mergeCell ref="H82:K82"/>
    <mergeCell ref="H45:I45"/>
    <mergeCell ref="D65:E65"/>
    <mergeCell ref="F52:K52"/>
    <mergeCell ref="H56:K56"/>
    <mergeCell ref="E81:F81"/>
    <mergeCell ref="D64:E64"/>
    <mergeCell ref="C121:D121"/>
    <mergeCell ref="E121:I121"/>
    <mergeCell ref="C135:D135"/>
    <mergeCell ref="C153:I153"/>
    <mergeCell ref="C125:I125"/>
    <mergeCell ref="C136:D136"/>
    <mergeCell ref="E136:I136"/>
    <mergeCell ref="C137:D137"/>
    <mergeCell ref="C134:D134"/>
    <mergeCell ref="E134:I134"/>
    <mergeCell ref="C118:D118"/>
    <mergeCell ref="N103:N113"/>
    <mergeCell ref="C112:D112"/>
    <mergeCell ref="E112:I112"/>
    <mergeCell ref="C113:D113"/>
    <mergeCell ref="E113:I113"/>
    <mergeCell ref="C111:D111"/>
    <mergeCell ref="E111:I111"/>
    <mergeCell ref="C108:D108"/>
    <mergeCell ref="E108:I108"/>
    <mergeCell ref="E135:I135"/>
    <mergeCell ref="N117:N124"/>
    <mergeCell ref="C122:D122"/>
    <mergeCell ref="E122:I122"/>
    <mergeCell ref="C123:D123"/>
    <mergeCell ref="E123:I123"/>
    <mergeCell ref="C124:D124"/>
    <mergeCell ref="E124:I124"/>
    <mergeCell ref="C119:D119"/>
    <mergeCell ref="E119:I119"/>
    <mergeCell ref="E145:I145"/>
    <mergeCell ref="C146:D146"/>
    <mergeCell ref="E146:I146"/>
    <mergeCell ref="N130:N137"/>
    <mergeCell ref="C131:D131"/>
    <mergeCell ref="E131:I131"/>
    <mergeCell ref="C132:D132"/>
    <mergeCell ref="E132:I132"/>
    <mergeCell ref="C133:D133"/>
    <mergeCell ref="E133:I133"/>
    <mergeCell ref="C170:I170"/>
    <mergeCell ref="C171:I171"/>
    <mergeCell ref="C172:I172"/>
    <mergeCell ref="C173:I173"/>
    <mergeCell ref="N140:N146"/>
    <mergeCell ref="C143:D143"/>
    <mergeCell ref="E143:I143"/>
    <mergeCell ref="C144:D144"/>
    <mergeCell ref="E144:I144"/>
    <mergeCell ref="C145:D145"/>
    <mergeCell ref="C175:I175"/>
    <mergeCell ref="N177:N182"/>
    <mergeCell ref="C179:I179"/>
    <mergeCell ref="C180:I180"/>
    <mergeCell ref="C181:I181"/>
    <mergeCell ref="N165:N174"/>
    <mergeCell ref="C166:I166"/>
    <mergeCell ref="C167:I167"/>
    <mergeCell ref="C168:I168"/>
    <mergeCell ref="C169:I169"/>
    <mergeCell ref="B206:L206"/>
    <mergeCell ref="B211:H211"/>
    <mergeCell ref="N212:N222"/>
    <mergeCell ref="C213:I213"/>
    <mergeCell ref="C214:I214"/>
    <mergeCell ref="C215:I215"/>
    <mergeCell ref="C217:I217"/>
    <mergeCell ref="C218:I218"/>
    <mergeCell ref="C219:I219"/>
    <mergeCell ref="C222:H222"/>
    <mergeCell ref="N229:N235"/>
    <mergeCell ref="C230:D230"/>
    <mergeCell ref="E230:I230"/>
    <mergeCell ref="C231:D231"/>
    <mergeCell ref="E231:I231"/>
    <mergeCell ref="C232:D232"/>
    <mergeCell ref="E232:I232"/>
    <mergeCell ref="C233:D233"/>
    <mergeCell ref="E233:I233"/>
    <mergeCell ref="C234:D234"/>
    <mergeCell ref="E244:I244"/>
    <mergeCell ref="C245:D245"/>
    <mergeCell ref="E245:I245"/>
    <mergeCell ref="C246:D246"/>
    <mergeCell ref="C235:D235"/>
    <mergeCell ref="E235:I235"/>
    <mergeCell ref="C240:D240"/>
    <mergeCell ref="E240:I240"/>
    <mergeCell ref="E241:I241"/>
    <mergeCell ref="E246:I246"/>
    <mergeCell ref="N249:N254"/>
    <mergeCell ref="C251:I251"/>
    <mergeCell ref="C252:I252"/>
    <mergeCell ref="C253:I253"/>
    <mergeCell ref="N241:N246"/>
    <mergeCell ref="C242:D242"/>
    <mergeCell ref="E242:I242"/>
    <mergeCell ref="C243:D243"/>
    <mergeCell ref="E243:I243"/>
    <mergeCell ref="C244:D244"/>
    <mergeCell ref="N257:N260"/>
    <mergeCell ref="C260:I260"/>
    <mergeCell ref="C261:I261"/>
    <mergeCell ref="N264:N273"/>
    <mergeCell ref="C265:I265"/>
    <mergeCell ref="C266:I266"/>
    <mergeCell ref="C267:I267"/>
    <mergeCell ref="C268:I268"/>
    <mergeCell ref="C269:I269"/>
    <mergeCell ref="C270:I270"/>
    <mergeCell ref="C271:I271"/>
    <mergeCell ref="C272:I272"/>
    <mergeCell ref="C274:I274"/>
    <mergeCell ref="N276:N281"/>
    <mergeCell ref="C278:I278"/>
    <mergeCell ref="C279:I279"/>
    <mergeCell ref="C280:I280"/>
    <mergeCell ref="B302:G302"/>
    <mergeCell ref="H302:J302"/>
    <mergeCell ref="B303:G303"/>
    <mergeCell ref="H303:J303"/>
    <mergeCell ref="N284:N286"/>
    <mergeCell ref="C286:I286"/>
    <mergeCell ref="C287:I287"/>
    <mergeCell ref="A300:M300"/>
    <mergeCell ref="B306:G306"/>
    <mergeCell ref="H306:J306"/>
    <mergeCell ref="B307:G307"/>
    <mergeCell ref="H307:J307"/>
    <mergeCell ref="B304:G304"/>
    <mergeCell ref="H304:J304"/>
    <mergeCell ref="B305:G305"/>
    <mergeCell ref="H305:J305"/>
    <mergeCell ref="B310:G310"/>
    <mergeCell ref="H310:J310"/>
    <mergeCell ref="B311:G311"/>
    <mergeCell ref="H311:J311"/>
    <mergeCell ref="B308:G308"/>
    <mergeCell ref="H308:J308"/>
    <mergeCell ref="B309:G309"/>
    <mergeCell ref="H309:J309"/>
    <mergeCell ref="D319:E319"/>
    <mergeCell ref="J319:K319"/>
    <mergeCell ref="A322:M322"/>
    <mergeCell ref="A323:M323"/>
    <mergeCell ref="B312:G312"/>
    <mergeCell ref="H312:J312"/>
    <mergeCell ref="D317:G317"/>
    <mergeCell ref="D318:E318"/>
    <mergeCell ref="J318:K318"/>
    <mergeCell ref="B325:E326"/>
    <mergeCell ref="G325:J326"/>
    <mergeCell ref="L326:M327"/>
    <mergeCell ref="B328:C328"/>
    <mergeCell ref="D328:E328"/>
    <mergeCell ref="G328:H328"/>
    <mergeCell ref="I328:K328"/>
    <mergeCell ref="L328:M328"/>
    <mergeCell ref="B344:M344"/>
    <mergeCell ref="B349:M349"/>
    <mergeCell ref="A353:M353"/>
    <mergeCell ref="A354:M354"/>
    <mergeCell ref="B329:E331"/>
    <mergeCell ref="G329:K331"/>
    <mergeCell ref="A342:M342"/>
    <mergeCell ref="B343:M343"/>
  </mergeCells>
  <conditionalFormatting sqref="L328">
    <cfRule type="cellIs" priority="1" dxfId="6" operator="equal" stopIfTrue="1">
      <formula>""""""</formula>
    </cfRule>
  </conditionalFormatting>
  <conditionalFormatting sqref="C286:I286">
    <cfRule type="expression" priority="2" dxfId="0" stopIfTrue="1">
      <formula>#REF!="Coût marginal"</formula>
    </cfRule>
  </conditionalFormatting>
  <conditionalFormatting sqref="K286">
    <cfRule type="expression" priority="3" dxfId="0" stopIfTrue="1">
      <formula>#REF!="Coût marginal"</formula>
    </cfRule>
  </conditionalFormatting>
  <conditionalFormatting sqref="O80:P80 O10:P10 O74:P74 O76:P76 C75:D75">
    <cfRule type="cellIs" priority="4" dxfId="3" operator="notEqual" stopIfTrue="1">
      <formula>""""""</formula>
    </cfRule>
  </conditionalFormatting>
  <conditionalFormatting sqref="J27:N27">
    <cfRule type="expression" priority="5" dxfId="0" stopIfTrue="1">
      <formula>$E$27="Autre"</formula>
    </cfRule>
  </conditionalFormatting>
  <conditionalFormatting sqref="K298">
    <cfRule type="expression" priority="6" dxfId="0" stopIfTrue="1">
      <formula>$G$298="Oui"</formula>
    </cfRule>
  </conditionalFormatting>
  <conditionalFormatting sqref="K196">
    <cfRule type="expression" priority="7" dxfId="0" stopIfTrue="1">
      <formula>$G$196="Oui"</formula>
    </cfRule>
  </conditionalFormatting>
  <dataValidations count="12">
    <dataValidation type="list" allowBlank="1" showInputMessage="1" showErrorMessage="1" sqref="E346:E347">
      <formula1>#REF!</formula1>
    </dataValidation>
    <dataValidation type="list" allowBlank="1" showInputMessage="1" showErrorMessage="1" sqref="H78 H60 H8">
      <formula1>#REF!</formula1>
    </dataValidation>
    <dataValidation type="list" allowBlank="1" showInputMessage="1" showErrorMessage="1" sqref="E27:G27">
      <formula1>$T$18:$T$40</formula1>
    </dataValidation>
    <dataValidation type="list" allowBlank="1" showInputMessage="1" showErrorMessage="1" sqref="B74 B80 F45 B10 B76">
      <formula1>$R$2:$R$3</formula1>
    </dataValidation>
    <dataValidation type="list" allowBlank="1" showInputMessage="1" showErrorMessage="1" sqref="C228:D228 C105:D112">
      <formula1>$Q$6:$Q$12</formula1>
    </dataValidation>
    <dataValidation type="list" allowBlank="1" showInputMessage="1" showErrorMessage="1" sqref="L348 F346:F347 G298 G196">
      <formula1>$Q$31:$Q$32</formula1>
    </dataValidation>
    <dataValidation type="list" allowBlank="1" showInputMessage="1" showErrorMessage="1" sqref="C240:D246 C131:D137 C143:D146">
      <formula1>$Q$24:$Q$29</formula1>
    </dataValidation>
    <dataValidation type="list" allowBlank="1" showInputMessage="1" showErrorMessage="1" sqref="C113 C229:C235 C124">
      <formula1>$Q$6:$Q$11</formula1>
    </dataValidation>
    <dataValidation type="list" allowBlank="1" showInputMessage="1" showErrorMessage="1" sqref="C118:D123">
      <formula1>$Q$15:$Q$21</formula1>
    </dataValidation>
    <dataValidation type="list" allowBlank="1" showInputMessage="1" showErrorMessage="1" sqref="E37">
      <formula1>$W$2:$W$36</formula1>
    </dataValidation>
    <dataValidation allowBlank="1" showInputMessage="1" showErrorMessage="1" sqref="M25"/>
    <dataValidation type="list" allowBlank="1" showInputMessage="1" showErrorMessage="1" sqref="E25:H25">
      <formula1>$T$2:$T$5</formula1>
    </dataValidation>
  </dataValidations>
  <printOptions horizontalCentered="1"/>
  <pageMargins left="0.2362204724409449" right="0.1968503937007874" top="0.1968503937007874" bottom="0.35433070866141736" header="0.15748031496062992" footer="0.15748031496062992"/>
  <pageSetup horizontalDpi="600" verticalDpi="600" orientation="portrait" paperSize="9" scale="55" r:id="rId3"/>
  <headerFooter alignWithMargins="0">
    <oddFooter>&amp;R&amp;A, &amp;P/&amp;N</oddFooter>
  </headerFooter>
  <rowBreaks count="3" manualBreakCount="3">
    <brk id="83" max="255" man="1"/>
    <brk id="175" max="13" man="1"/>
    <brk id="27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cecchin</dc:creator>
  <cp:keywords/>
  <dc:description/>
  <cp:lastModifiedBy>LANCELOT Gaël</cp:lastModifiedBy>
  <cp:lastPrinted>2010-07-09T14:41:44Z</cp:lastPrinted>
  <dcterms:created xsi:type="dcterms:W3CDTF">2010-07-09T14:14:55Z</dcterms:created>
  <dcterms:modified xsi:type="dcterms:W3CDTF">2011-07-07T15:44:06Z</dcterms:modified>
  <cp:category/>
  <cp:version/>
  <cp:contentType/>
  <cp:contentStatus/>
</cp:coreProperties>
</file>